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yerrs\AppData\Local\Microsoft\Windows\INetCache\Content.Outlook\56V3K803\"/>
    </mc:Choice>
  </mc:AlternateContent>
  <bookViews>
    <workbookView xWindow="0" yWindow="540" windowWidth="28800" windowHeight="12225"/>
  </bookViews>
  <sheets>
    <sheet name="ACC Overview" sheetId="2" r:id="rId1"/>
    <sheet name="FY21 Budget Tool" sheetId="1" r:id="rId2"/>
  </sheets>
  <externalReferences>
    <externalReference r:id="rId3"/>
    <externalReference r:id="rId4"/>
    <externalReference r:id="rId5"/>
  </externalReferences>
  <definedNames>
    <definedName name="_xlnm._FilterDatabase" localSheetId="1" hidden="1">'FY21 Budget Tool'!$A$1:$AZ$181</definedName>
    <definedName name="A60HJ" localSheetId="1">'FY21 Budget Tool'!$G$41:$G$52</definedName>
    <definedName name="BIAllot">'[1]BI Data'!$H:$H</definedName>
    <definedName name="BIBSN">'[1]BI Data'!$U:$U</definedName>
    <definedName name="BIConsumed">'[2]BI Data'!$R:$R</definedName>
    <definedName name="BIConsumedAmt">'[1]BI Data'!$T:$T</definedName>
    <definedName name="BIDIR">'[1]BI Data'!$R:$R</definedName>
    <definedName name="BIFund">'[1]BI Data'!$A:$A</definedName>
    <definedName name="BIMonth">'[1]BI Data'!$F:$F</definedName>
    <definedName name="BIOblig">'[1]BI Data'!$K:$K</definedName>
    <definedName name="BIOpenCmt">'[1]BI Data'!$J:$J</definedName>
    <definedName name="BISAG">'[1]BI Data'!$Q:$Q</definedName>
    <definedName name="Tab1DIR">'[1]Tab1 - OMA'!$A:$A</definedName>
    <definedName name="Tab1Oblig">'[1]Tab1 - OMA'!$F:$F</definedName>
    <definedName name="Tab1OpenCmt">'[1]Tab1 - OMA'!$E:$E</definedName>
    <definedName name="TargetAmount">[1]Target!$H:$H</definedName>
    <definedName name="TargetDIR">[1]Target!$E:$E</definedName>
    <definedName name="TargetFund">[2]Target!$C:$C</definedName>
    <definedName name="TargetMonth">[1]Target!$J:$J</definedName>
    <definedName name="TargetSAG">[1]Target!$F:$F</definedName>
    <definedName name="TargetType">[1]Target!$D:$D</definedName>
    <definedName name="zzz1">[3]DASHBOARD!#REF!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181" i="1" l="1"/>
  <c r="AT181" i="1"/>
  <c r="AR181" i="1"/>
  <c r="AP181" i="1"/>
  <c r="AO181" i="1"/>
  <c r="AN181" i="1"/>
  <c r="AM181" i="1"/>
  <c r="AL181" i="1"/>
  <c r="AK181" i="1"/>
  <c r="AI181" i="1"/>
  <c r="AD181" i="1"/>
  <c r="Z181" i="1"/>
  <c r="W181" i="1"/>
  <c r="V181" i="1"/>
  <c r="T181" i="1"/>
  <c r="R181" i="1"/>
  <c r="Q181" i="1"/>
  <c r="AW180" i="1"/>
  <c r="AU180" i="1"/>
  <c r="AQ180" i="1"/>
  <c r="AA180" i="1"/>
  <c r="X180" i="1"/>
  <c r="U180" i="1"/>
  <c r="L180" i="1"/>
  <c r="D180" i="1"/>
  <c r="E180" i="1" s="1"/>
  <c r="A180" i="1" s="1"/>
  <c r="B180" i="1"/>
  <c r="AW179" i="1"/>
  <c r="AU179" i="1"/>
  <c r="AQ179" i="1"/>
  <c r="AA179" i="1"/>
  <c r="AC179" i="1" s="1"/>
  <c r="X179" i="1"/>
  <c r="U179" i="1"/>
  <c r="L179" i="1"/>
  <c r="D179" i="1"/>
  <c r="E179" i="1" s="1"/>
  <c r="A179" i="1" s="1"/>
  <c r="B179" i="1"/>
  <c r="AW178" i="1"/>
  <c r="AU178" i="1"/>
  <c r="AQ178" i="1"/>
  <c r="AA178" i="1"/>
  <c r="X178" i="1"/>
  <c r="U178" i="1"/>
  <c r="L178" i="1"/>
  <c r="D178" i="1"/>
  <c r="E178" i="1" s="1"/>
  <c r="A178" i="1" s="1"/>
  <c r="B178" i="1"/>
  <c r="AW177" i="1"/>
  <c r="AU177" i="1"/>
  <c r="AQ177" i="1"/>
  <c r="AA177" i="1"/>
  <c r="AC177" i="1" s="1"/>
  <c r="AE177" i="1" s="1"/>
  <c r="X177" i="1"/>
  <c r="U177" i="1"/>
  <c r="L177" i="1"/>
  <c r="D177" i="1"/>
  <c r="E177" i="1" s="1"/>
  <c r="A177" i="1" s="1"/>
  <c r="B177" i="1"/>
  <c r="AW176" i="1"/>
  <c r="AU176" i="1"/>
  <c r="AQ176" i="1"/>
  <c r="AA176" i="1"/>
  <c r="X176" i="1"/>
  <c r="U176" i="1"/>
  <c r="L176" i="1"/>
  <c r="D176" i="1"/>
  <c r="E176" i="1" s="1"/>
  <c r="A176" i="1" s="1"/>
  <c r="B176" i="1"/>
  <c r="AW175" i="1"/>
  <c r="AU175" i="1"/>
  <c r="AQ175" i="1"/>
  <c r="AA175" i="1"/>
  <c r="AC175" i="1" s="1"/>
  <c r="AE175" i="1" s="1"/>
  <c r="X175" i="1"/>
  <c r="U175" i="1"/>
  <c r="L175" i="1"/>
  <c r="D175" i="1"/>
  <c r="E175" i="1" s="1"/>
  <c r="A175" i="1" s="1"/>
  <c r="B175" i="1"/>
  <c r="AX174" i="1"/>
  <c r="AQ174" i="1"/>
  <c r="AA174" i="1"/>
  <c r="AE174" i="1" s="1"/>
  <c r="X174" i="1"/>
  <c r="U174" i="1"/>
  <c r="L174" i="1"/>
  <c r="D174" i="1"/>
  <c r="E174" i="1" s="1"/>
  <c r="A174" i="1" s="1"/>
  <c r="B174" i="1"/>
  <c r="AX173" i="1"/>
  <c r="AQ173" i="1"/>
  <c r="AA173" i="1"/>
  <c r="AE173" i="1" s="1"/>
  <c r="X173" i="1"/>
  <c r="U173" i="1"/>
  <c r="L173" i="1"/>
  <c r="D173" i="1"/>
  <c r="E173" i="1" s="1"/>
  <c r="A173" i="1" s="1"/>
  <c r="B173" i="1"/>
  <c r="AX172" i="1"/>
  <c r="AQ172" i="1"/>
  <c r="AA172" i="1"/>
  <c r="AE172" i="1" s="1"/>
  <c r="X172" i="1"/>
  <c r="U172" i="1"/>
  <c r="L172" i="1"/>
  <c r="D172" i="1"/>
  <c r="E172" i="1" s="1"/>
  <c r="A172" i="1" s="1"/>
  <c r="B172" i="1"/>
  <c r="AX171" i="1"/>
  <c r="AQ171" i="1"/>
  <c r="AA171" i="1"/>
  <c r="AE171" i="1" s="1"/>
  <c r="X171" i="1"/>
  <c r="U171" i="1"/>
  <c r="L171" i="1"/>
  <c r="D171" i="1"/>
  <c r="E171" i="1" s="1"/>
  <c r="A171" i="1" s="1"/>
  <c r="B171" i="1"/>
  <c r="AX170" i="1"/>
  <c r="AQ170" i="1"/>
  <c r="AA170" i="1"/>
  <c r="AE170" i="1" s="1"/>
  <c r="X170" i="1"/>
  <c r="U170" i="1"/>
  <c r="L170" i="1"/>
  <c r="D170" i="1"/>
  <c r="E170" i="1" s="1"/>
  <c r="A170" i="1" s="1"/>
  <c r="B170" i="1"/>
  <c r="AX169" i="1"/>
  <c r="AQ169" i="1"/>
  <c r="AA169" i="1"/>
  <c r="AE169" i="1" s="1"/>
  <c r="X169" i="1"/>
  <c r="U169" i="1"/>
  <c r="L169" i="1"/>
  <c r="D169" i="1"/>
  <c r="E169" i="1" s="1"/>
  <c r="A169" i="1" s="1"/>
  <c r="B169" i="1"/>
  <c r="AX168" i="1"/>
  <c r="AQ168" i="1"/>
  <c r="AA168" i="1"/>
  <c r="AE168" i="1" s="1"/>
  <c r="X168" i="1"/>
  <c r="U168" i="1"/>
  <c r="L168" i="1"/>
  <c r="D168" i="1"/>
  <c r="E168" i="1" s="1"/>
  <c r="A168" i="1" s="1"/>
  <c r="B168" i="1"/>
  <c r="AX167" i="1"/>
  <c r="AQ167" i="1"/>
  <c r="AA167" i="1"/>
  <c r="AE167" i="1" s="1"/>
  <c r="X167" i="1"/>
  <c r="U167" i="1"/>
  <c r="L167" i="1"/>
  <c r="D167" i="1"/>
  <c r="E167" i="1" s="1"/>
  <c r="A167" i="1" s="1"/>
  <c r="B167" i="1"/>
  <c r="AX166" i="1"/>
  <c r="AQ166" i="1"/>
  <c r="AA166" i="1"/>
  <c r="AE166" i="1" s="1"/>
  <c r="X166" i="1"/>
  <c r="U166" i="1"/>
  <c r="L166" i="1"/>
  <c r="D166" i="1"/>
  <c r="E166" i="1" s="1"/>
  <c r="A166" i="1" s="1"/>
  <c r="B166" i="1"/>
  <c r="AX165" i="1"/>
  <c r="AQ165" i="1"/>
  <c r="AA165" i="1"/>
  <c r="AE165" i="1" s="1"/>
  <c r="X165" i="1"/>
  <c r="U165" i="1"/>
  <c r="L165" i="1"/>
  <c r="D165" i="1"/>
  <c r="E165" i="1" s="1"/>
  <c r="A165" i="1" s="1"/>
  <c r="B165" i="1"/>
  <c r="AX164" i="1"/>
  <c r="AQ164" i="1"/>
  <c r="AA164" i="1"/>
  <c r="AE164" i="1" s="1"/>
  <c r="X164" i="1"/>
  <c r="U164" i="1"/>
  <c r="L164" i="1"/>
  <c r="D164" i="1"/>
  <c r="E164" i="1" s="1"/>
  <c r="A164" i="1" s="1"/>
  <c r="B164" i="1"/>
  <c r="AX163" i="1"/>
  <c r="AQ163" i="1"/>
  <c r="AA163" i="1"/>
  <c r="AE163" i="1" s="1"/>
  <c r="X163" i="1"/>
  <c r="U163" i="1"/>
  <c r="L163" i="1"/>
  <c r="D163" i="1"/>
  <c r="E163" i="1" s="1"/>
  <c r="A163" i="1" s="1"/>
  <c r="B163" i="1"/>
  <c r="AX162" i="1"/>
  <c r="AQ162" i="1"/>
  <c r="AA162" i="1"/>
  <c r="AE162" i="1" s="1"/>
  <c r="X162" i="1"/>
  <c r="U162" i="1"/>
  <c r="L162" i="1"/>
  <c r="D162" i="1"/>
  <c r="E162" i="1" s="1"/>
  <c r="A162" i="1" s="1"/>
  <c r="B162" i="1"/>
  <c r="AX161" i="1"/>
  <c r="AQ161" i="1"/>
  <c r="AA161" i="1"/>
  <c r="AE161" i="1" s="1"/>
  <c r="X161" i="1"/>
  <c r="U161" i="1"/>
  <c r="L161" i="1"/>
  <c r="D161" i="1"/>
  <c r="E161" i="1" s="1"/>
  <c r="A161" i="1" s="1"/>
  <c r="B161" i="1"/>
  <c r="AX160" i="1"/>
  <c r="AQ160" i="1"/>
  <c r="AA160" i="1"/>
  <c r="AE160" i="1" s="1"/>
  <c r="X160" i="1"/>
  <c r="U160" i="1"/>
  <c r="L160" i="1"/>
  <c r="D160" i="1"/>
  <c r="E160" i="1" s="1"/>
  <c r="A160" i="1" s="1"/>
  <c r="B160" i="1"/>
  <c r="AX159" i="1"/>
  <c r="AQ159" i="1"/>
  <c r="AA159" i="1"/>
  <c r="AE159" i="1" s="1"/>
  <c r="X159" i="1"/>
  <c r="U159" i="1"/>
  <c r="L159" i="1"/>
  <c r="D159" i="1"/>
  <c r="E159" i="1" s="1"/>
  <c r="A159" i="1" s="1"/>
  <c r="B159" i="1"/>
  <c r="AX158" i="1"/>
  <c r="AQ158" i="1"/>
  <c r="AA158" i="1"/>
  <c r="AE158" i="1" s="1"/>
  <c r="X158" i="1"/>
  <c r="U158" i="1"/>
  <c r="L158" i="1"/>
  <c r="D158" i="1"/>
  <c r="E158" i="1" s="1"/>
  <c r="A158" i="1" s="1"/>
  <c r="B158" i="1"/>
  <c r="AX157" i="1"/>
  <c r="AQ157" i="1"/>
  <c r="AA157" i="1"/>
  <c r="AE157" i="1" s="1"/>
  <c r="X157" i="1"/>
  <c r="U157" i="1"/>
  <c r="L157" i="1"/>
  <c r="D157" i="1"/>
  <c r="E157" i="1" s="1"/>
  <c r="A157" i="1" s="1"/>
  <c r="B157" i="1"/>
  <c r="AX156" i="1"/>
  <c r="AQ156" i="1"/>
  <c r="AA156" i="1"/>
  <c r="AE156" i="1" s="1"/>
  <c r="X156" i="1"/>
  <c r="U156" i="1"/>
  <c r="L156" i="1"/>
  <c r="D156" i="1"/>
  <c r="E156" i="1" s="1"/>
  <c r="A156" i="1" s="1"/>
  <c r="B156" i="1"/>
  <c r="AX155" i="1"/>
  <c r="AQ155" i="1"/>
  <c r="AA155" i="1"/>
  <c r="AE155" i="1" s="1"/>
  <c r="X155" i="1"/>
  <c r="U155" i="1"/>
  <c r="L155" i="1"/>
  <c r="D155" i="1"/>
  <c r="E155" i="1" s="1"/>
  <c r="A155" i="1" s="1"/>
  <c r="B155" i="1"/>
  <c r="AX154" i="1"/>
  <c r="AQ154" i="1"/>
  <c r="AA154" i="1"/>
  <c r="AE154" i="1" s="1"/>
  <c r="X154" i="1"/>
  <c r="U154" i="1"/>
  <c r="L154" i="1"/>
  <c r="D154" i="1"/>
  <c r="E154" i="1" s="1"/>
  <c r="A154" i="1" s="1"/>
  <c r="B154" i="1"/>
  <c r="AX153" i="1"/>
  <c r="AQ153" i="1"/>
  <c r="AA153" i="1"/>
  <c r="AE153" i="1" s="1"/>
  <c r="X153" i="1"/>
  <c r="U153" i="1"/>
  <c r="L153" i="1"/>
  <c r="D153" i="1"/>
  <c r="E153" i="1" s="1"/>
  <c r="A153" i="1" s="1"/>
  <c r="B153" i="1"/>
  <c r="AX152" i="1"/>
  <c r="AQ152" i="1"/>
  <c r="AA152" i="1"/>
  <c r="AE152" i="1" s="1"/>
  <c r="X152" i="1"/>
  <c r="U152" i="1"/>
  <c r="L152" i="1"/>
  <c r="D152" i="1"/>
  <c r="E152" i="1" s="1"/>
  <c r="A152" i="1" s="1"/>
  <c r="B152" i="1"/>
  <c r="AX151" i="1"/>
  <c r="AQ151" i="1"/>
  <c r="AA151" i="1"/>
  <c r="AE151" i="1" s="1"/>
  <c r="X151" i="1"/>
  <c r="U151" i="1"/>
  <c r="L151" i="1"/>
  <c r="D151" i="1"/>
  <c r="E151" i="1" s="1"/>
  <c r="A151" i="1" s="1"/>
  <c r="B151" i="1"/>
  <c r="AX150" i="1"/>
  <c r="AQ150" i="1"/>
  <c r="AA150" i="1"/>
  <c r="AE150" i="1" s="1"/>
  <c r="X150" i="1"/>
  <c r="U150" i="1"/>
  <c r="L150" i="1"/>
  <c r="D150" i="1"/>
  <c r="E150" i="1" s="1"/>
  <c r="A150" i="1" s="1"/>
  <c r="B150" i="1"/>
  <c r="AX149" i="1"/>
  <c r="AQ149" i="1"/>
  <c r="AA149" i="1"/>
  <c r="AE149" i="1" s="1"/>
  <c r="X149" i="1"/>
  <c r="U149" i="1"/>
  <c r="L149" i="1"/>
  <c r="D149" i="1"/>
  <c r="E149" i="1" s="1"/>
  <c r="A149" i="1" s="1"/>
  <c r="B149" i="1"/>
  <c r="AX148" i="1"/>
  <c r="AQ148" i="1"/>
  <c r="AA148" i="1"/>
  <c r="AE148" i="1" s="1"/>
  <c r="X148" i="1"/>
  <c r="U148" i="1"/>
  <c r="L148" i="1"/>
  <c r="D148" i="1"/>
  <c r="E148" i="1" s="1"/>
  <c r="A148" i="1" s="1"/>
  <c r="B148" i="1"/>
  <c r="AX147" i="1"/>
  <c r="AQ147" i="1"/>
  <c r="AA147" i="1"/>
  <c r="AE147" i="1" s="1"/>
  <c r="X147" i="1"/>
  <c r="U147" i="1"/>
  <c r="L147" i="1"/>
  <c r="D147" i="1"/>
  <c r="E147" i="1" s="1"/>
  <c r="A147" i="1" s="1"/>
  <c r="B147" i="1"/>
  <c r="AX146" i="1"/>
  <c r="AQ146" i="1"/>
  <c r="AA146" i="1"/>
  <c r="AE146" i="1" s="1"/>
  <c r="X146" i="1"/>
  <c r="U146" i="1"/>
  <c r="L146" i="1"/>
  <c r="D146" i="1"/>
  <c r="E146" i="1" s="1"/>
  <c r="A146" i="1" s="1"/>
  <c r="B146" i="1"/>
  <c r="AX145" i="1"/>
  <c r="AQ145" i="1"/>
  <c r="AA145" i="1"/>
  <c r="AE145" i="1" s="1"/>
  <c r="X145" i="1"/>
  <c r="U145" i="1"/>
  <c r="L145" i="1"/>
  <c r="D145" i="1"/>
  <c r="E145" i="1" s="1"/>
  <c r="A145" i="1" s="1"/>
  <c r="B145" i="1"/>
  <c r="AX144" i="1"/>
  <c r="AQ144" i="1"/>
  <c r="AA144" i="1"/>
  <c r="AE144" i="1" s="1"/>
  <c r="X144" i="1"/>
  <c r="U144" i="1"/>
  <c r="L144" i="1"/>
  <c r="D144" i="1"/>
  <c r="E144" i="1" s="1"/>
  <c r="A144" i="1" s="1"/>
  <c r="B144" i="1"/>
  <c r="AX143" i="1"/>
  <c r="AQ143" i="1"/>
  <c r="AA143" i="1"/>
  <c r="AE143" i="1" s="1"/>
  <c r="X143" i="1"/>
  <c r="U143" i="1"/>
  <c r="L143" i="1"/>
  <c r="D143" i="1"/>
  <c r="E143" i="1" s="1"/>
  <c r="A143" i="1" s="1"/>
  <c r="B143" i="1"/>
  <c r="AX142" i="1"/>
  <c r="AQ142" i="1"/>
  <c r="AA142" i="1"/>
  <c r="AE142" i="1" s="1"/>
  <c r="X142" i="1"/>
  <c r="U142" i="1"/>
  <c r="L142" i="1"/>
  <c r="D142" i="1"/>
  <c r="E142" i="1" s="1"/>
  <c r="A142" i="1" s="1"/>
  <c r="B142" i="1"/>
  <c r="AX141" i="1"/>
  <c r="AQ141" i="1"/>
  <c r="AA141" i="1"/>
  <c r="AE141" i="1" s="1"/>
  <c r="X141" i="1"/>
  <c r="U141" i="1"/>
  <c r="L141" i="1"/>
  <c r="D141" i="1"/>
  <c r="E141" i="1" s="1"/>
  <c r="A141" i="1" s="1"/>
  <c r="B141" i="1"/>
  <c r="AX140" i="1"/>
  <c r="AQ140" i="1"/>
  <c r="AA140" i="1"/>
  <c r="AE140" i="1" s="1"/>
  <c r="X140" i="1"/>
  <c r="U140" i="1"/>
  <c r="L140" i="1"/>
  <c r="D140" i="1"/>
  <c r="E140" i="1" s="1"/>
  <c r="A140" i="1" s="1"/>
  <c r="B140" i="1"/>
  <c r="AX139" i="1"/>
  <c r="AQ139" i="1"/>
  <c r="AA139" i="1"/>
  <c r="AE139" i="1" s="1"/>
  <c r="X139" i="1"/>
  <c r="U139" i="1"/>
  <c r="L139" i="1"/>
  <c r="D139" i="1"/>
  <c r="E139" i="1" s="1"/>
  <c r="A139" i="1" s="1"/>
  <c r="B139" i="1"/>
  <c r="AX138" i="1"/>
  <c r="AQ138" i="1"/>
  <c r="AA138" i="1"/>
  <c r="AE138" i="1" s="1"/>
  <c r="X138" i="1"/>
  <c r="U138" i="1"/>
  <c r="L138" i="1"/>
  <c r="D138" i="1"/>
  <c r="E138" i="1" s="1"/>
  <c r="A138" i="1" s="1"/>
  <c r="B138" i="1"/>
  <c r="AX137" i="1"/>
  <c r="AQ137" i="1"/>
  <c r="AA137" i="1"/>
  <c r="AE137" i="1" s="1"/>
  <c r="X137" i="1"/>
  <c r="U137" i="1"/>
  <c r="L137" i="1"/>
  <c r="D137" i="1"/>
  <c r="E137" i="1" s="1"/>
  <c r="A137" i="1" s="1"/>
  <c r="B137" i="1"/>
  <c r="AX136" i="1"/>
  <c r="AQ136" i="1"/>
  <c r="AA136" i="1"/>
  <c r="AE136" i="1" s="1"/>
  <c r="X136" i="1"/>
  <c r="U136" i="1"/>
  <c r="L136" i="1"/>
  <c r="D136" i="1"/>
  <c r="E136" i="1" s="1"/>
  <c r="A136" i="1" s="1"/>
  <c r="B136" i="1"/>
  <c r="AX135" i="1"/>
  <c r="AQ135" i="1"/>
  <c r="AA135" i="1"/>
  <c r="AE135" i="1" s="1"/>
  <c r="X135" i="1"/>
  <c r="U135" i="1"/>
  <c r="L135" i="1"/>
  <c r="D135" i="1"/>
  <c r="E135" i="1" s="1"/>
  <c r="A135" i="1" s="1"/>
  <c r="B135" i="1"/>
  <c r="AX134" i="1"/>
  <c r="AQ134" i="1"/>
  <c r="AA134" i="1"/>
  <c r="AE134" i="1" s="1"/>
  <c r="X134" i="1"/>
  <c r="U134" i="1"/>
  <c r="L134" i="1"/>
  <c r="D134" i="1"/>
  <c r="E134" i="1" s="1"/>
  <c r="A134" i="1" s="1"/>
  <c r="B134" i="1"/>
  <c r="AX133" i="1"/>
  <c r="AQ133" i="1"/>
  <c r="AA133" i="1"/>
  <c r="AE133" i="1" s="1"/>
  <c r="X133" i="1"/>
  <c r="U133" i="1"/>
  <c r="L133" i="1"/>
  <c r="D133" i="1"/>
  <c r="E133" i="1" s="1"/>
  <c r="A133" i="1" s="1"/>
  <c r="B133" i="1"/>
  <c r="AX132" i="1"/>
  <c r="AQ132" i="1"/>
  <c r="AA132" i="1"/>
  <c r="AE132" i="1" s="1"/>
  <c r="X132" i="1"/>
  <c r="U132" i="1"/>
  <c r="L132" i="1"/>
  <c r="D132" i="1"/>
  <c r="E132" i="1" s="1"/>
  <c r="A132" i="1" s="1"/>
  <c r="B132" i="1"/>
  <c r="AX131" i="1"/>
  <c r="AQ131" i="1"/>
  <c r="AA131" i="1"/>
  <c r="AE131" i="1" s="1"/>
  <c r="X131" i="1"/>
  <c r="U131" i="1"/>
  <c r="L131" i="1"/>
  <c r="D131" i="1"/>
  <c r="E131" i="1" s="1"/>
  <c r="A131" i="1" s="1"/>
  <c r="B131" i="1"/>
  <c r="AX130" i="1"/>
  <c r="AQ130" i="1"/>
  <c r="AA130" i="1"/>
  <c r="AE130" i="1" s="1"/>
  <c r="X130" i="1"/>
  <c r="U130" i="1"/>
  <c r="L130" i="1"/>
  <c r="D130" i="1"/>
  <c r="E130" i="1" s="1"/>
  <c r="A130" i="1" s="1"/>
  <c r="B130" i="1"/>
  <c r="AX129" i="1"/>
  <c r="AQ129" i="1"/>
  <c r="AA129" i="1"/>
  <c r="AE129" i="1" s="1"/>
  <c r="X129" i="1"/>
  <c r="U129" i="1"/>
  <c r="L129" i="1"/>
  <c r="D129" i="1"/>
  <c r="E129" i="1" s="1"/>
  <c r="A129" i="1" s="1"/>
  <c r="B129" i="1"/>
  <c r="AX128" i="1"/>
  <c r="AQ128" i="1"/>
  <c r="AA128" i="1"/>
  <c r="AE128" i="1" s="1"/>
  <c r="X128" i="1"/>
  <c r="U128" i="1"/>
  <c r="L128" i="1"/>
  <c r="D128" i="1"/>
  <c r="E128" i="1" s="1"/>
  <c r="A128" i="1" s="1"/>
  <c r="B128" i="1"/>
  <c r="AX127" i="1"/>
  <c r="AQ127" i="1"/>
  <c r="AA127" i="1"/>
  <c r="AE127" i="1" s="1"/>
  <c r="X127" i="1"/>
  <c r="U127" i="1"/>
  <c r="L127" i="1"/>
  <c r="D127" i="1"/>
  <c r="E127" i="1" s="1"/>
  <c r="A127" i="1" s="1"/>
  <c r="B127" i="1"/>
  <c r="AX126" i="1"/>
  <c r="AQ126" i="1"/>
  <c r="AA126" i="1"/>
  <c r="AE126" i="1" s="1"/>
  <c r="X126" i="1"/>
  <c r="U126" i="1"/>
  <c r="L126" i="1"/>
  <c r="D126" i="1"/>
  <c r="E126" i="1" s="1"/>
  <c r="A126" i="1" s="1"/>
  <c r="B126" i="1"/>
  <c r="AX125" i="1"/>
  <c r="AQ125" i="1"/>
  <c r="AA125" i="1"/>
  <c r="AE125" i="1" s="1"/>
  <c r="X125" i="1"/>
  <c r="U125" i="1"/>
  <c r="L125" i="1"/>
  <c r="D125" i="1"/>
  <c r="E125" i="1" s="1"/>
  <c r="A125" i="1" s="1"/>
  <c r="B125" i="1"/>
  <c r="AX124" i="1"/>
  <c r="AQ124" i="1"/>
  <c r="AA124" i="1"/>
  <c r="AE124" i="1" s="1"/>
  <c r="X124" i="1"/>
  <c r="U124" i="1"/>
  <c r="L124" i="1"/>
  <c r="D124" i="1"/>
  <c r="E124" i="1" s="1"/>
  <c r="A124" i="1" s="1"/>
  <c r="B124" i="1"/>
  <c r="AX123" i="1"/>
  <c r="AQ123" i="1"/>
  <c r="AA123" i="1"/>
  <c r="AE123" i="1" s="1"/>
  <c r="X123" i="1"/>
  <c r="U123" i="1"/>
  <c r="L123" i="1"/>
  <c r="D123" i="1"/>
  <c r="E123" i="1" s="1"/>
  <c r="A123" i="1" s="1"/>
  <c r="B123" i="1"/>
  <c r="AX122" i="1"/>
  <c r="AQ122" i="1"/>
  <c r="AA122" i="1"/>
  <c r="AE122" i="1" s="1"/>
  <c r="X122" i="1"/>
  <c r="U122" i="1"/>
  <c r="L122" i="1"/>
  <c r="D122" i="1"/>
  <c r="E122" i="1" s="1"/>
  <c r="A122" i="1" s="1"/>
  <c r="B122" i="1"/>
  <c r="AX121" i="1"/>
  <c r="AQ121" i="1"/>
  <c r="AA121" i="1"/>
  <c r="AE121" i="1" s="1"/>
  <c r="X121" i="1"/>
  <c r="U121" i="1"/>
  <c r="L121" i="1"/>
  <c r="D121" i="1"/>
  <c r="E121" i="1" s="1"/>
  <c r="A121" i="1" s="1"/>
  <c r="B121" i="1"/>
  <c r="AX120" i="1"/>
  <c r="AQ120" i="1"/>
  <c r="AA120" i="1"/>
  <c r="AE120" i="1" s="1"/>
  <c r="X120" i="1"/>
  <c r="U120" i="1"/>
  <c r="L120" i="1"/>
  <c r="D120" i="1"/>
  <c r="E120" i="1" s="1"/>
  <c r="A120" i="1" s="1"/>
  <c r="B120" i="1"/>
  <c r="AX119" i="1"/>
  <c r="AQ119" i="1"/>
  <c r="AA119" i="1"/>
  <c r="AE119" i="1" s="1"/>
  <c r="X119" i="1"/>
  <c r="U119" i="1"/>
  <c r="L119" i="1"/>
  <c r="D119" i="1"/>
  <c r="E119" i="1" s="1"/>
  <c r="A119" i="1" s="1"/>
  <c r="B119" i="1"/>
  <c r="AX118" i="1"/>
  <c r="AQ118" i="1"/>
  <c r="AA118" i="1"/>
  <c r="AE118" i="1" s="1"/>
  <c r="X118" i="1"/>
  <c r="U118" i="1"/>
  <c r="L118" i="1"/>
  <c r="D118" i="1"/>
  <c r="E118" i="1" s="1"/>
  <c r="A118" i="1" s="1"/>
  <c r="B118" i="1"/>
  <c r="AX117" i="1"/>
  <c r="AQ117" i="1"/>
  <c r="AA117" i="1"/>
  <c r="AE117" i="1" s="1"/>
  <c r="X117" i="1"/>
  <c r="U117" i="1"/>
  <c r="L117" i="1"/>
  <c r="D117" i="1"/>
  <c r="E117" i="1" s="1"/>
  <c r="A117" i="1" s="1"/>
  <c r="B117" i="1"/>
  <c r="AX116" i="1"/>
  <c r="AQ116" i="1"/>
  <c r="AA116" i="1"/>
  <c r="AE116" i="1" s="1"/>
  <c r="X116" i="1"/>
  <c r="U116" i="1"/>
  <c r="L116" i="1"/>
  <c r="D116" i="1"/>
  <c r="E116" i="1" s="1"/>
  <c r="A116" i="1" s="1"/>
  <c r="B116" i="1"/>
  <c r="AX115" i="1"/>
  <c r="AQ115" i="1"/>
  <c r="AA115" i="1"/>
  <c r="AE115" i="1" s="1"/>
  <c r="X115" i="1"/>
  <c r="U115" i="1"/>
  <c r="L115" i="1"/>
  <c r="D115" i="1"/>
  <c r="E115" i="1" s="1"/>
  <c r="A115" i="1" s="1"/>
  <c r="B115" i="1"/>
  <c r="AX114" i="1"/>
  <c r="AQ114" i="1"/>
  <c r="AA114" i="1"/>
  <c r="AE114" i="1" s="1"/>
  <c r="X114" i="1"/>
  <c r="U114" i="1"/>
  <c r="L114" i="1"/>
  <c r="D114" i="1"/>
  <c r="E114" i="1" s="1"/>
  <c r="A114" i="1" s="1"/>
  <c r="B114" i="1"/>
  <c r="AX113" i="1"/>
  <c r="AQ113" i="1"/>
  <c r="AA113" i="1"/>
  <c r="AE113" i="1" s="1"/>
  <c r="X113" i="1"/>
  <c r="U113" i="1"/>
  <c r="L113" i="1"/>
  <c r="D113" i="1"/>
  <c r="E113" i="1" s="1"/>
  <c r="A113" i="1" s="1"/>
  <c r="B113" i="1"/>
  <c r="AX112" i="1"/>
  <c r="AQ112" i="1"/>
  <c r="AA112" i="1"/>
  <c r="AE112" i="1" s="1"/>
  <c r="X112" i="1"/>
  <c r="U112" i="1"/>
  <c r="L112" i="1"/>
  <c r="D112" i="1"/>
  <c r="E112" i="1" s="1"/>
  <c r="A112" i="1" s="1"/>
  <c r="B112" i="1"/>
  <c r="AX111" i="1"/>
  <c r="AQ111" i="1"/>
  <c r="AA111" i="1"/>
  <c r="AE111" i="1" s="1"/>
  <c r="X111" i="1"/>
  <c r="U111" i="1"/>
  <c r="L111" i="1"/>
  <c r="D111" i="1"/>
  <c r="E111" i="1" s="1"/>
  <c r="A111" i="1" s="1"/>
  <c r="B111" i="1"/>
  <c r="AX110" i="1"/>
  <c r="AQ110" i="1"/>
  <c r="AA110" i="1"/>
  <c r="AE110" i="1" s="1"/>
  <c r="X110" i="1"/>
  <c r="U110" i="1"/>
  <c r="L110" i="1"/>
  <c r="D110" i="1"/>
  <c r="E110" i="1" s="1"/>
  <c r="A110" i="1" s="1"/>
  <c r="B110" i="1"/>
  <c r="AX109" i="1"/>
  <c r="AQ109" i="1"/>
  <c r="AA109" i="1"/>
  <c r="AE109" i="1" s="1"/>
  <c r="X109" i="1"/>
  <c r="U109" i="1"/>
  <c r="L109" i="1"/>
  <c r="D109" i="1"/>
  <c r="E109" i="1" s="1"/>
  <c r="A109" i="1" s="1"/>
  <c r="B109" i="1"/>
  <c r="AX108" i="1"/>
  <c r="AQ108" i="1"/>
  <c r="AA108" i="1"/>
  <c r="AE108" i="1" s="1"/>
  <c r="X108" i="1"/>
  <c r="U108" i="1"/>
  <c r="L108" i="1"/>
  <c r="D108" i="1"/>
  <c r="E108" i="1" s="1"/>
  <c r="A108" i="1" s="1"/>
  <c r="B108" i="1"/>
  <c r="AX107" i="1"/>
  <c r="AQ107" i="1"/>
  <c r="AA107" i="1"/>
  <c r="AE107" i="1" s="1"/>
  <c r="X107" i="1"/>
  <c r="U107" i="1"/>
  <c r="L107" i="1"/>
  <c r="D107" i="1"/>
  <c r="E107" i="1" s="1"/>
  <c r="A107" i="1" s="1"/>
  <c r="B107" i="1"/>
  <c r="AX106" i="1"/>
  <c r="AQ106" i="1"/>
  <c r="AA106" i="1"/>
  <c r="AE106" i="1" s="1"/>
  <c r="X106" i="1"/>
  <c r="U106" i="1"/>
  <c r="L106" i="1"/>
  <c r="D106" i="1"/>
  <c r="E106" i="1" s="1"/>
  <c r="A106" i="1" s="1"/>
  <c r="B106" i="1"/>
  <c r="AX105" i="1"/>
  <c r="AQ105" i="1"/>
  <c r="AA105" i="1"/>
  <c r="AE105" i="1" s="1"/>
  <c r="X105" i="1"/>
  <c r="U105" i="1"/>
  <c r="L105" i="1"/>
  <c r="D105" i="1"/>
  <c r="E105" i="1" s="1"/>
  <c r="A105" i="1" s="1"/>
  <c r="B105" i="1"/>
  <c r="AX104" i="1"/>
  <c r="AQ104" i="1"/>
  <c r="AA104" i="1"/>
  <c r="AC104" i="1" s="1"/>
  <c r="X104" i="1"/>
  <c r="S104" i="1"/>
  <c r="U104" i="1" s="1"/>
  <c r="L104" i="1"/>
  <c r="D104" i="1"/>
  <c r="E104" i="1" s="1"/>
  <c r="A104" i="1" s="1"/>
  <c r="B104" i="1"/>
  <c r="AX103" i="1"/>
  <c r="AQ103" i="1"/>
  <c r="AA103" i="1"/>
  <c r="AB103" i="1" s="1"/>
  <c r="X103" i="1"/>
  <c r="S103" i="1"/>
  <c r="U103" i="1" s="1"/>
  <c r="L103" i="1"/>
  <c r="D103" i="1"/>
  <c r="E103" i="1" s="1"/>
  <c r="A103" i="1" s="1"/>
  <c r="B103" i="1"/>
  <c r="AX102" i="1"/>
  <c r="AQ102" i="1"/>
  <c r="AA102" i="1"/>
  <c r="AB102" i="1" s="1"/>
  <c r="X102" i="1"/>
  <c r="S102" i="1"/>
  <c r="U102" i="1" s="1"/>
  <c r="L102" i="1"/>
  <c r="D102" i="1"/>
  <c r="E102" i="1" s="1"/>
  <c r="A102" i="1" s="1"/>
  <c r="B102" i="1"/>
  <c r="AX101" i="1"/>
  <c r="AQ101" i="1"/>
  <c r="AA101" i="1"/>
  <c r="AB101" i="1" s="1"/>
  <c r="X101" i="1"/>
  <c r="S101" i="1"/>
  <c r="U101" i="1" s="1"/>
  <c r="L101" i="1"/>
  <c r="D101" i="1"/>
  <c r="E101" i="1" s="1"/>
  <c r="A101" i="1" s="1"/>
  <c r="B101" i="1"/>
  <c r="AX100" i="1"/>
  <c r="AQ100" i="1"/>
  <c r="AA100" i="1"/>
  <c r="AB100" i="1" s="1"/>
  <c r="X100" i="1"/>
  <c r="S100" i="1"/>
  <c r="U100" i="1" s="1"/>
  <c r="L100" i="1"/>
  <c r="D100" i="1"/>
  <c r="E100" i="1" s="1"/>
  <c r="A100" i="1" s="1"/>
  <c r="B100" i="1"/>
  <c r="AX99" i="1"/>
  <c r="AQ99" i="1"/>
  <c r="AA99" i="1"/>
  <c r="AB99" i="1" s="1"/>
  <c r="X99" i="1"/>
  <c r="S99" i="1"/>
  <c r="U99" i="1" s="1"/>
  <c r="L99" i="1"/>
  <c r="D99" i="1"/>
  <c r="E99" i="1" s="1"/>
  <c r="A99" i="1" s="1"/>
  <c r="B99" i="1"/>
  <c r="AX98" i="1"/>
  <c r="AQ98" i="1"/>
  <c r="AA98" i="1"/>
  <c r="AC98" i="1" s="1"/>
  <c r="X98" i="1"/>
  <c r="S98" i="1"/>
  <c r="U98" i="1" s="1"/>
  <c r="L98" i="1"/>
  <c r="D98" i="1"/>
  <c r="E98" i="1" s="1"/>
  <c r="A98" i="1" s="1"/>
  <c r="B98" i="1"/>
  <c r="AX97" i="1"/>
  <c r="AQ97" i="1"/>
  <c r="AA97" i="1"/>
  <c r="AB97" i="1" s="1"/>
  <c r="X97" i="1"/>
  <c r="S97" i="1"/>
  <c r="U97" i="1" s="1"/>
  <c r="L97" i="1"/>
  <c r="D97" i="1"/>
  <c r="E97" i="1" s="1"/>
  <c r="A97" i="1" s="1"/>
  <c r="B97" i="1"/>
  <c r="AX96" i="1"/>
  <c r="AQ96" i="1"/>
  <c r="AA96" i="1"/>
  <c r="AC96" i="1" s="1"/>
  <c r="X96" i="1"/>
  <c r="S96" i="1"/>
  <c r="U96" i="1" s="1"/>
  <c r="L96" i="1"/>
  <c r="D96" i="1"/>
  <c r="E96" i="1" s="1"/>
  <c r="A96" i="1" s="1"/>
  <c r="B96" i="1"/>
  <c r="AX95" i="1"/>
  <c r="AQ95" i="1"/>
  <c r="AA95" i="1"/>
  <c r="AB95" i="1" s="1"/>
  <c r="X95" i="1"/>
  <c r="S95" i="1"/>
  <c r="U95" i="1" s="1"/>
  <c r="L95" i="1"/>
  <c r="D95" i="1"/>
  <c r="E95" i="1" s="1"/>
  <c r="A95" i="1" s="1"/>
  <c r="B95" i="1"/>
  <c r="AX94" i="1"/>
  <c r="AQ94" i="1"/>
  <c r="AA94" i="1"/>
  <c r="AB94" i="1" s="1"/>
  <c r="X94" i="1"/>
  <c r="S94" i="1"/>
  <c r="U94" i="1" s="1"/>
  <c r="L94" i="1"/>
  <c r="D94" i="1"/>
  <c r="E94" i="1" s="1"/>
  <c r="A94" i="1" s="1"/>
  <c r="B94" i="1"/>
  <c r="AX93" i="1"/>
  <c r="AQ93" i="1"/>
  <c r="AA93" i="1"/>
  <c r="AB93" i="1" s="1"/>
  <c r="X93" i="1"/>
  <c r="S93" i="1"/>
  <c r="U93" i="1" s="1"/>
  <c r="L93" i="1"/>
  <c r="D93" i="1"/>
  <c r="E93" i="1" s="1"/>
  <c r="A93" i="1" s="1"/>
  <c r="B93" i="1"/>
  <c r="AX92" i="1"/>
  <c r="AQ92" i="1"/>
  <c r="AA92" i="1"/>
  <c r="AC92" i="1" s="1"/>
  <c r="X92" i="1"/>
  <c r="U92" i="1"/>
  <c r="L92" i="1"/>
  <c r="D92" i="1"/>
  <c r="E92" i="1" s="1"/>
  <c r="A92" i="1" s="1"/>
  <c r="B92" i="1"/>
  <c r="AX91" i="1"/>
  <c r="AQ91" i="1"/>
  <c r="AA91" i="1"/>
  <c r="AB91" i="1" s="1"/>
  <c r="X91" i="1"/>
  <c r="S91" i="1"/>
  <c r="U91" i="1" s="1"/>
  <c r="L91" i="1"/>
  <c r="D91" i="1"/>
  <c r="E91" i="1" s="1"/>
  <c r="A91" i="1" s="1"/>
  <c r="B91" i="1"/>
  <c r="AX90" i="1"/>
  <c r="AQ90" i="1"/>
  <c r="AA90" i="1"/>
  <c r="AB90" i="1" s="1"/>
  <c r="X90" i="1"/>
  <c r="S90" i="1"/>
  <c r="L90" i="1"/>
  <c r="D90" i="1"/>
  <c r="E90" i="1" s="1"/>
  <c r="A90" i="1" s="1"/>
  <c r="B90" i="1"/>
  <c r="AW89" i="1"/>
  <c r="AU89" i="1"/>
  <c r="AS89" i="1"/>
  <c r="AJ89" i="1"/>
  <c r="AH89" i="1"/>
  <c r="AG89" i="1"/>
  <c r="AF89" i="1"/>
  <c r="AA89" i="1"/>
  <c r="AC89" i="1" s="1"/>
  <c r="X89" i="1"/>
  <c r="U89" i="1"/>
  <c r="L89" i="1"/>
  <c r="D89" i="1"/>
  <c r="E89" i="1" s="1"/>
  <c r="A89" i="1" s="1"/>
  <c r="B89" i="1"/>
  <c r="AW88" i="1"/>
  <c r="AU88" i="1"/>
  <c r="AS88" i="1"/>
  <c r="AJ88" i="1"/>
  <c r="AH88" i="1"/>
  <c r="AG88" i="1"/>
  <c r="AF88" i="1"/>
  <c r="AA88" i="1"/>
  <c r="AC88" i="1" s="1"/>
  <c r="X88" i="1"/>
  <c r="U88" i="1"/>
  <c r="L88" i="1"/>
  <c r="D88" i="1"/>
  <c r="E88" i="1" s="1"/>
  <c r="A88" i="1" s="1"/>
  <c r="B88" i="1"/>
  <c r="AW87" i="1"/>
  <c r="AU87" i="1"/>
  <c r="AS87" i="1"/>
  <c r="AJ87" i="1"/>
  <c r="AH87" i="1"/>
  <c r="AG87" i="1"/>
  <c r="AF87" i="1"/>
  <c r="AA87" i="1"/>
  <c r="AC87" i="1" s="1"/>
  <c r="X87" i="1"/>
  <c r="U87" i="1"/>
  <c r="L87" i="1"/>
  <c r="D87" i="1"/>
  <c r="E87" i="1" s="1"/>
  <c r="A87" i="1" s="1"/>
  <c r="B87" i="1"/>
  <c r="AW86" i="1"/>
  <c r="AU86" i="1"/>
  <c r="AS86" i="1"/>
  <c r="AJ86" i="1"/>
  <c r="AH86" i="1"/>
  <c r="AG86" i="1"/>
  <c r="AF86" i="1"/>
  <c r="AA86" i="1"/>
  <c r="X86" i="1"/>
  <c r="U86" i="1"/>
  <c r="L86" i="1"/>
  <c r="D86" i="1"/>
  <c r="E86" i="1" s="1"/>
  <c r="A86" i="1" s="1"/>
  <c r="B86" i="1"/>
  <c r="AW85" i="1"/>
  <c r="AU85" i="1"/>
  <c r="AS85" i="1"/>
  <c r="AJ85" i="1"/>
  <c r="AH85" i="1"/>
  <c r="AG85" i="1"/>
  <c r="AF85" i="1"/>
  <c r="AA85" i="1"/>
  <c r="AC85" i="1" s="1"/>
  <c r="X85" i="1"/>
  <c r="U85" i="1"/>
  <c r="L85" i="1"/>
  <c r="D85" i="1"/>
  <c r="E85" i="1" s="1"/>
  <c r="A85" i="1" s="1"/>
  <c r="B85" i="1"/>
  <c r="AW84" i="1"/>
  <c r="AU84" i="1"/>
  <c r="AS84" i="1"/>
  <c r="AJ84" i="1"/>
  <c r="AH84" i="1"/>
  <c r="AG84" i="1"/>
  <c r="AF84" i="1"/>
  <c r="AA84" i="1"/>
  <c r="AC84" i="1" s="1"/>
  <c r="X84" i="1"/>
  <c r="U84" i="1"/>
  <c r="L84" i="1"/>
  <c r="D84" i="1"/>
  <c r="E84" i="1" s="1"/>
  <c r="A84" i="1" s="1"/>
  <c r="B84" i="1"/>
  <c r="AW83" i="1"/>
  <c r="AU83" i="1"/>
  <c r="AS83" i="1"/>
  <c r="AJ83" i="1"/>
  <c r="AH83" i="1"/>
  <c r="AG83" i="1"/>
  <c r="AF83" i="1"/>
  <c r="AA83" i="1"/>
  <c r="AC83" i="1" s="1"/>
  <c r="X83" i="1"/>
  <c r="U83" i="1"/>
  <c r="L83" i="1"/>
  <c r="D83" i="1"/>
  <c r="E83" i="1" s="1"/>
  <c r="A83" i="1" s="1"/>
  <c r="B83" i="1"/>
  <c r="AW82" i="1"/>
  <c r="AU82" i="1"/>
  <c r="AS82" i="1"/>
  <c r="AJ82" i="1"/>
  <c r="AH82" i="1"/>
  <c r="AG82" i="1"/>
  <c r="AF82" i="1"/>
  <c r="AA82" i="1"/>
  <c r="X82" i="1"/>
  <c r="U82" i="1"/>
  <c r="L82" i="1"/>
  <c r="D82" i="1"/>
  <c r="E82" i="1" s="1"/>
  <c r="A82" i="1" s="1"/>
  <c r="B82" i="1"/>
  <c r="AW81" i="1"/>
  <c r="AU81" i="1"/>
  <c r="AS81" i="1"/>
  <c r="AJ81" i="1"/>
  <c r="AH81" i="1"/>
  <c r="AG81" i="1"/>
  <c r="AF81" i="1"/>
  <c r="AA81" i="1"/>
  <c r="AC81" i="1" s="1"/>
  <c r="X81" i="1"/>
  <c r="U81" i="1"/>
  <c r="L81" i="1"/>
  <c r="D81" i="1"/>
  <c r="E81" i="1" s="1"/>
  <c r="A81" i="1" s="1"/>
  <c r="B81" i="1"/>
  <c r="AW80" i="1"/>
  <c r="AU80" i="1"/>
  <c r="AS80" i="1"/>
  <c r="AJ80" i="1"/>
  <c r="AH80" i="1"/>
  <c r="AG80" i="1"/>
  <c r="AF80" i="1"/>
  <c r="AA80" i="1"/>
  <c r="AC80" i="1" s="1"/>
  <c r="X80" i="1"/>
  <c r="U80" i="1"/>
  <c r="L80" i="1"/>
  <c r="D80" i="1"/>
  <c r="E80" i="1" s="1"/>
  <c r="A80" i="1" s="1"/>
  <c r="B80" i="1"/>
  <c r="AW79" i="1"/>
  <c r="AU79" i="1"/>
  <c r="AS79" i="1"/>
  <c r="AJ79" i="1"/>
  <c r="AH79" i="1"/>
  <c r="AG79" i="1"/>
  <c r="AF79" i="1"/>
  <c r="AA79" i="1"/>
  <c r="AC79" i="1" s="1"/>
  <c r="X79" i="1"/>
  <c r="U79" i="1"/>
  <c r="L79" i="1"/>
  <c r="D79" i="1"/>
  <c r="E79" i="1" s="1"/>
  <c r="A79" i="1" s="1"/>
  <c r="B79" i="1"/>
  <c r="AW78" i="1"/>
  <c r="AU78" i="1"/>
  <c r="AS78" i="1"/>
  <c r="AJ78" i="1"/>
  <c r="AH78" i="1"/>
  <c r="AG78" i="1"/>
  <c r="AF78" i="1"/>
  <c r="AA78" i="1"/>
  <c r="X78" i="1"/>
  <c r="U78" i="1"/>
  <c r="L78" i="1"/>
  <c r="D78" i="1"/>
  <c r="E78" i="1" s="1"/>
  <c r="A78" i="1" s="1"/>
  <c r="B78" i="1"/>
  <c r="AW77" i="1"/>
  <c r="AU77" i="1"/>
  <c r="AS77" i="1"/>
  <c r="AJ77" i="1"/>
  <c r="AH77" i="1"/>
  <c r="AG77" i="1"/>
  <c r="AF77" i="1"/>
  <c r="AA77" i="1"/>
  <c r="AC77" i="1" s="1"/>
  <c r="X77" i="1"/>
  <c r="U77" i="1"/>
  <c r="L77" i="1"/>
  <c r="D77" i="1"/>
  <c r="E77" i="1" s="1"/>
  <c r="A77" i="1" s="1"/>
  <c r="B77" i="1"/>
  <c r="AW76" i="1"/>
  <c r="AU76" i="1"/>
  <c r="AS76" i="1"/>
  <c r="AJ76" i="1"/>
  <c r="AH76" i="1"/>
  <c r="AG76" i="1"/>
  <c r="AF76" i="1"/>
  <c r="AA76" i="1"/>
  <c r="AC76" i="1" s="1"/>
  <c r="X76" i="1"/>
  <c r="U76" i="1"/>
  <c r="L76" i="1"/>
  <c r="D76" i="1"/>
  <c r="E76" i="1" s="1"/>
  <c r="A76" i="1" s="1"/>
  <c r="B76" i="1"/>
  <c r="AW75" i="1"/>
  <c r="AU75" i="1"/>
  <c r="AS75" i="1"/>
  <c r="AJ75" i="1"/>
  <c r="AH75" i="1"/>
  <c r="AG75" i="1"/>
  <c r="AF75" i="1"/>
  <c r="AA75" i="1"/>
  <c r="AC75" i="1" s="1"/>
  <c r="X75" i="1"/>
  <c r="U75" i="1"/>
  <c r="L75" i="1"/>
  <c r="D75" i="1"/>
  <c r="E75" i="1" s="1"/>
  <c r="A75" i="1" s="1"/>
  <c r="B75" i="1"/>
  <c r="AW74" i="1"/>
  <c r="AU74" i="1"/>
  <c r="AS74" i="1"/>
  <c r="AJ74" i="1"/>
  <c r="AH74" i="1"/>
  <c r="AG74" i="1"/>
  <c r="AF74" i="1"/>
  <c r="AA74" i="1"/>
  <c r="X74" i="1"/>
  <c r="U74" i="1"/>
  <c r="L74" i="1"/>
  <c r="D74" i="1"/>
  <c r="E74" i="1" s="1"/>
  <c r="A74" i="1" s="1"/>
  <c r="B74" i="1"/>
  <c r="AW73" i="1"/>
  <c r="AU73" i="1"/>
  <c r="AS73" i="1"/>
  <c r="AJ73" i="1"/>
  <c r="AH73" i="1"/>
  <c r="AG73" i="1"/>
  <c r="AF73" i="1"/>
  <c r="AA73" i="1"/>
  <c r="X73" i="1"/>
  <c r="U73" i="1"/>
  <c r="L73" i="1"/>
  <c r="D73" i="1"/>
  <c r="E73" i="1" s="1"/>
  <c r="A73" i="1" s="1"/>
  <c r="B73" i="1"/>
  <c r="AW72" i="1"/>
  <c r="AU72" i="1"/>
  <c r="AS72" i="1"/>
  <c r="AJ72" i="1"/>
  <c r="AH72" i="1"/>
  <c r="AG72" i="1"/>
  <c r="AF72" i="1"/>
  <c r="AA72" i="1"/>
  <c r="AC72" i="1" s="1"/>
  <c r="X72" i="1"/>
  <c r="U72" i="1"/>
  <c r="L72" i="1"/>
  <c r="D72" i="1"/>
  <c r="E72" i="1" s="1"/>
  <c r="A72" i="1" s="1"/>
  <c r="B72" i="1"/>
  <c r="AW71" i="1"/>
  <c r="AU71" i="1"/>
  <c r="AS71" i="1"/>
  <c r="AJ71" i="1"/>
  <c r="AH71" i="1"/>
  <c r="AG71" i="1"/>
  <c r="AF71" i="1"/>
  <c r="AA71" i="1"/>
  <c r="AC71" i="1" s="1"/>
  <c r="X71" i="1"/>
  <c r="U71" i="1"/>
  <c r="L71" i="1"/>
  <c r="D71" i="1"/>
  <c r="E71" i="1" s="1"/>
  <c r="A71" i="1" s="1"/>
  <c r="B71" i="1"/>
  <c r="AW70" i="1"/>
  <c r="AU70" i="1"/>
  <c r="AS70" i="1"/>
  <c r="AJ70" i="1"/>
  <c r="AH70" i="1"/>
  <c r="AG70" i="1"/>
  <c r="AF70" i="1"/>
  <c r="AA70" i="1"/>
  <c r="AC70" i="1" s="1"/>
  <c r="X70" i="1"/>
  <c r="U70" i="1"/>
  <c r="L70" i="1"/>
  <c r="D70" i="1"/>
  <c r="E70" i="1" s="1"/>
  <c r="A70" i="1" s="1"/>
  <c r="B70" i="1"/>
  <c r="AW69" i="1"/>
  <c r="AU69" i="1"/>
  <c r="AS69" i="1"/>
  <c r="AJ69" i="1"/>
  <c r="AH69" i="1"/>
  <c r="AG69" i="1"/>
  <c r="AF69" i="1"/>
  <c r="AA69" i="1"/>
  <c r="AC69" i="1" s="1"/>
  <c r="X69" i="1"/>
  <c r="U69" i="1"/>
  <c r="L69" i="1"/>
  <c r="D69" i="1"/>
  <c r="E69" i="1" s="1"/>
  <c r="A69" i="1" s="1"/>
  <c r="B69" i="1"/>
  <c r="AW68" i="1"/>
  <c r="AU68" i="1"/>
  <c r="AS68" i="1"/>
  <c r="AJ68" i="1"/>
  <c r="AH68" i="1"/>
  <c r="AG68" i="1"/>
  <c r="AF68" i="1"/>
  <c r="AA68" i="1"/>
  <c r="AC68" i="1" s="1"/>
  <c r="X68" i="1"/>
  <c r="U68" i="1"/>
  <c r="L68" i="1"/>
  <c r="D68" i="1"/>
  <c r="E68" i="1" s="1"/>
  <c r="A68" i="1" s="1"/>
  <c r="B68" i="1"/>
  <c r="AW67" i="1"/>
  <c r="AU67" i="1"/>
  <c r="AS67" i="1"/>
  <c r="AJ67" i="1"/>
  <c r="AH67" i="1"/>
  <c r="AG67" i="1"/>
  <c r="AF67" i="1"/>
  <c r="AA67" i="1"/>
  <c r="AC67" i="1" s="1"/>
  <c r="X67" i="1"/>
  <c r="U67" i="1"/>
  <c r="L67" i="1"/>
  <c r="D67" i="1"/>
  <c r="E67" i="1" s="1"/>
  <c r="A67" i="1" s="1"/>
  <c r="B67" i="1"/>
  <c r="AW66" i="1"/>
  <c r="AU66" i="1"/>
  <c r="AS66" i="1"/>
  <c r="AJ66" i="1"/>
  <c r="AH66" i="1"/>
  <c r="AG66" i="1"/>
  <c r="AF66" i="1"/>
  <c r="AA66" i="1"/>
  <c r="AC66" i="1" s="1"/>
  <c r="X66" i="1"/>
  <c r="U66" i="1"/>
  <c r="L66" i="1"/>
  <c r="D66" i="1"/>
  <c r="E66" i="1" s="1"/>
  <c r="A66" i="1" s="1"/>
  <c r="B66" i="1"/>
  <c r="AW65" i="1"/>
  <c r="AU65" i="1"/>
  <c r="AS65" i="1"/>
  <c r="AJ65" i="1"/>
  <c r="AH65" i="1"/>
  <c r="AG65" i="1"/>
  <c r="AF65" i="1"/>
  <c r="AA65" i="1"/>
  <c r="AC65" i="1" s="1"/>
  <c r="X65" i="1"/>
  <c r="U65" i="1"/>
  <c r="L65" i="1"/>
  <c r="D65" i="1"/>
  <c r="E65" i="1" s="1"/>
  <c r="A65" i="1" s="1"/>
  <c r="B65" i="1"/>
  <c r="AW64" i="1"/>
  <c r="AU64" i="1"/>
  <c r="AS64" i="1"/>
  <c r="AQ64" i="1"/>
  <c r="AE64" i="1"/>
  <c r="X64" i="1"/>
  <c r="U64" i="1"/>
  <c r="L64" i="1"/>
  <c r="D64" i="1"/>
  <c r="E64" i="1" s="1"/>
  <c r="A64" i="1" s="1"/>
  <c r="B64" i="1"/>
  <c r="AW63" i="1"/>
  <c r="AU63" i="1"/>
  <c r="AS63" i="1"/>
  <c r="AQ63" i="1"/>
  <c r="AE63" i="1"/>
  <c r="X63" i="1"/>
  <c r="U63" i="1"/>
  <c r="L63" i="1"/>
  <c r="D63" i="1"/>
  <c r="E63" i="1" s="1"/>
  <c r="A63" i="1" s="1"/>
  <c r="B63" i="1"/>
  <c r="AW62" i="1"/>
  <c r="AU62" i="1"/>
  <c r="AS62" i="1"/>
  <c r="AQ62" i="1"/>
  <c r="AE62" i="1"/>
  <c r="X62" i="1"/>
  <c r="U62" i="1"/>
  <c r="L62" i="1"/>
  <c r="D62" i="1"/>
  <c r="E62" i="1" s="1"/>
  <c r="A62" i="1" s="1"/>
  <c r="B62" i="1"/>
  <c r="AW61" i="1"/>
  <c r="AU61" i="1"/>
  <c r="AS61" i="1"/>
  <c r="AQ61" i="1"/>
  <c r="AE61" i="1"/>
  <c r="X61" i="1"/>
  <c r="U61" i="1"/>
  <c r="L61" i="1"/>
  <c r="D61" i="1"/>
  <c r="E61" i="1" s="1"/>
  <c r="A61" i="1" s="1"/>
  <c r="B61" i="1"/>
  <c r="AW60" i="1"/>
  <c r="AU60" i="1"/>
  <c r="AS60" i="1"/>
  <c r="AQ60" i="1"/>
  <c r="AE60" i="1"/>
  <c r="X60" i="1"/>
  <c r="U60" i="1"/>
  <c r="L60" i="1"/>
  <c r="D60" i="1"/>
  <c r="E60" i="1" s="1"/>
  <c r="A60" i="1" s="1"/>
  <c r="B60" i="1"/>
  <c r="AW59" i="1"/>
  <c r="AU59" i="1"/>
  <c r="AS59" i="1"/>
  <c r="AQ59" i="1"/>
  <c r="AE59" i="1"/>
  <c r="X59" i="1"/>
  <c r="U59" i="1"/>
  <c r="L59" i="1"/>
  <c r="D59" i="1"/>
  <c r="E59" i="1" s="1"/>
  <c r="A59" i="1" s="1"/>
  <c r="B59" i="1"/>
  <c r="AW58" i="1"/>
  <c r="AU58" i="1"/>
  <c r="AS58" i="1"/>
  <c r="AQ58" i="1"/>
  <c r="AE58" i="1"/>
  <c r="X58" i="1"/>
  <c r="U58" i="1"/>
  <c r="L58" i="1"/>
  <c r="D58" i="1"/>
  <c r="E58" i="1" s="1"/>
  <c r="A58" i="1" s="1"/>
  <c r="B58" i="1"/>
  <c r="AW57" i="1"/>
  <c r="AU57" i="1"/>
  <c r="AS57" i="1"/>
  <c r="AQ57" i="1"/>
  <c r="AE57" i="1"/>
  <c r="X57" i="1"/>
  <c r="U57" i="1"/>
  <c r="L57" i="1"/>
  <c r="D57" i="1"/>
  <c r="E57" i="1" s="1"/>
  <c r="A57" i="1" s="1"/>
  <c r="B57" i="1"/>
  <c r="AW56" i="1"/>
  <c r="AU56" i="1"/>
  <c r="AS56" i="1"/>
  <c r="AQ56" i="1"/>
  <c r="AE56" i="1"/>
  <c r="X56" i="1"/>
  <c r="U56" i="1"/>
  <c r="L56" i="1"/>
  <c r="D56" i="1"/>
  <c r="E56" i="1" s="1"/>
  <c r="A56" i="1" s="1"/>
  <c r="B56" i="1"/>
  <c r="AW55" i="1"/>
  <c r="AU55" i="1"/>
  <c r="AS55" i="1"/>
  <c r="AQ55" i="1"/>
  <c r="AE55" i="1"/>
  <c r="X55" i="1"/>
  <c r="U55" i="1"/>
  <c r="L55" i="1"/>
  <c r="D55" i="1"/>
  <c r="E55" i="1" s="1"/>
  <c r="A55" i="1" s="1"/>
  <c r="B55" i="1"/>
  <c r="AW54" i="1"/>
  <c r="AU54" i="1"/>
  <c r="AS54" i="1"/>
  <c r="AQ54" i="1"/>
  <c r="AE54" i="1"/>
  <c r="X54" i="1"/>
  <c r="U54" i="1"/>
  <c r="L54" i="1"/>
  <c r="D54" i="1"/>
  <c r="E54" i="1" s="1"/>
  <c r="A54" i="1" s="1"/>
  <c r="B54" i="1"/>
  <c r="AW53" i="1"/>
  <c r="AU53" i="1"/>
  <c r="AS53" i="1"/>
  <c r="AQ53" i="1"/>
  <c r="AE53" i="1"/>
  <c r="X53" i="1"/>
  <c r="U53" i="1"/>
  <c r="L53" i="1"/>
  <c r="D53" i="1"/>
  <c r="E53" i="1" s="1"/>
  <c r="A53" i="1" s="1"/>
  <c r="B53" i="1"/>
  <c r="AW52" i="1"/>
  <c r="AU52" i="1"/>
  <c r="AS52" i="1"/>
  <c r="AQ52" i="1"/>
  <c r="AE52" i="1"/>
  <c r="X52" i="1"/>
  <c r="U52" i="1"/>
  <c r="L52" i="1"/>
  <c r="D52" i="1"/>
  <c r="E52" i="1" s="1"/>
  <c r="A52" i="1" s="1"/>
  <c r="B52" i="1"/>
  <c r="AW51" i="1"/>
  <c r="AU51" i="1"/>
  <c r="AS51" i="1"/>
  <c r="AQ51" i="1"/>
  <c r="AE51" i="1"/>
  <c r="X51" i="1"/>
  <c r="U51" i="1"/>
  <c r="L51" i="1"/>
  <c r="D51" i="1"/>
  <c r="E51" i="1" s="1"/>
  <c r="A51" i="1" s="1"/>
  <c r="B51" i="1"/>
  <c r="AW50" i="1"/>
  <c r="AU50" i="1"/>
  <c r="AS50" i="1"/>
  <c r="AQ50" i="1"/>
  <c r="AE50" i="1"/>
  <c r="X50" i="1"/>
  <c r="U50" i="1"/>
  <c r="L50" i="1"/>
  <c r="D50" i="1"/>
  <c r="E50" i="1" s="1"/>
  <c r="A50" i="1" s="1"/>
  <c r="B50" i="1"/>
  <c r="AW49" i="1"/>
  <c r="AU49" i="1"/>
  <c r="AS49" i="1"/>
  <c r="AQ49" i="1"/>
  <c r="AE49" i="1"/>
  <c r="X49" i="1"/>
  <c r="U49" i="1"/>
  <c r="L49" i="1"/>
  <c r="D49" i="1"/>
  <c r="E49" i="1" s="1"/>
  <c r="A49" i="1" s="1"/>
  <c r="B49" i="1"/>
  <c r="AW48" i="1"/>
  <c r="AU48" i="1"/>
  <c r="AS48" i="1"/>
  <c r="AQ48" i="1"/>
  <c r="AE48" i="1"/>
  <c r="X48" i="1"/>
  <c r="U48" i="1"/>
  <c r="L48" i="1"/>
  <c r="D48" i="1"/>
  <c r="E48" i="1" s="1"/>
  <c r="A48" i="1" s="1"/>
  <c r="B48" i="1"/>
  <c r="AW47" i="1"/>
  <c r="AU47" i="1"/>
  <c r="AS47" i="1"/>
  <c r="AQ47" i="1"/>
  <c r="AE47" i="1"/>
  <c r="X47" i="1"/>
  <c r="U47" i="1"/>
  <c r="L47" i="1"/>
  <c r="D47" i="1"/>
  <c r="E47" i="1" s="1"/>
  <c r="A47" i="1" s="1"/>
  <c r="B47" i="1"/>
  <c r="AW46" i="1"/>
  <c r="AU46" i="1"/>
  <c r="AS46" i="1"/>
  <c r="AQ46" i="1"/>
  <c r="AE46" i="1"/>
  <c r="X46" i="1"/>
  <c r="U46" i="1"/>
  <c r="L46" i="1"/>
  <c r="D46" i="1"/>
  <c r="E46" i="1" s="1"/>
  <c r="A46" i="1" s="1"/>
  <c r="B46" i="1"/>
  <c r="AW45" i="1"/>
  <c r="AU45" i="1"/>
  <c r="AS45" i="1"/>
  <c r="AQ45" i="1"/>
  <c r="AE45" i="1"/>
  <c r="X45" i="1"/>
  <c r="U45" i="1"/>
  <c r="L45" i="1"/>
  <c r="D45" i="1"/>
  <c r="E45" i="1" s="1"/>
  <c r="A45" i="1" s="1"/>
  <c r="B45" i="1"/>
  <c r="AW44" i="1"/>
  <c r="AU44" i="1"/>
  <c r="AS44" i="1"/>
  <c r="AQ44" i="1"/>
  <c r="AE44" i="1"/>
  <c r="X44" i="1"/>
  <c r="U44" i="1"/>
  <c r="L44" i="1"/>
  <c r="D44" i="1"/>
  <c r="E44" i="1" s="1"/>
  <c r="A44" i="1" s="1"/>
  <c r="B44" i="1"/>
  <c r="AW43" i="1"/>
  <c r="AU43" i="1"/>
  <c r="AS43" i="1"/>
  <c r="AQ43" i="1"/>
  <c r="AE43" i="1"/>
  <c r="X43" i="1"/>
  <c r="U43" i="1"/>
  <c r="L43" i="1"/>
  <c r="D43" i="1"/>
  <c r="E43" i="1" s="1"/>
  <c r="A43" i="1" s="1"/>
  <c r="B43" i="1"/>
  <c r="AW42" i="1"/>
  <c r="AU42" i="1"/>
  <c r="AS42" i="1"/>
  <c r="AQ42" i="1"/>
  <c r="AE42" i="1"/>
  <c r="X42" i="1"/>
  <c r="U42" i="1"/>
  <c r="L42" i="1"/>
  <c r="D42" i="1"/>
  <c r="E42" i="1" s="1"/>
  <c r="A42" i="1" s="1"/>
  <c r="B42" i="1"/>
  <c r="AW41" i="1"/>
  <c r="AU41" i="1"/>
  <c r="AS41" i="1"/>
  <c r="AQ41" i="1"/>
  <c r="AE41" i="1"/>
  <c r="X41" i="1"/>
  <c r="U41" i="1"/>
  <c r="L41" i="1"/>
  <c r="D41" i="1"/>
  <c r="E41" i="1" s="1"/>
  <c r="A41" i="1" s="1"/>
  <c r="B41" i="1"/>
  <c r="AQ40" i="1"/>
  <c r="Y40" i="1" s="1"/>
  <c r="AA40" i="1"/>
  <c r="AQ39" i="1"/>
  <c r="Y39" i="1" s="1"/>
  <c r="AA39" i="1"/>
  <c r="AQ38" i="1"/>
  <c r="Y38" i="1" s="1"/>
  <c r="AA38" i="1"/>
  <c r="AQ37" i="1"/>
  <c r="Y37" i="1" s="1"/>
  <c r="AA37" i="1"/>
  <c r="AQ36" i="1"/>
  <c r="Y36" i="1" s="1"/>
  <c r="AA36" i="1"/>
  <c r="AQ35" i="1"/>
  <c r="Y35" i="1" s="1"/>
  <c r="AA35" i="1"/>
  <c r="AQ34" i="1"/>
  <c r="Y34" i="1" s="1"/>
  <c r="AA34" i="1"/>
  <c r="AQ33" i="1"/>
  <c r="Y33" i="1" s="1"/>
  <c r="AA33" i="1"/>
  <c r="AQ32" i="1"/>
  <c r="Y32" i="1" s="1"/>
  <c r="AA32" i="1"/>
  <c r="AQ31" i="1"/>
  <c r="Y31" i="1" s="1"/>
  <c r="AA31" i="1"/>
  <c r="AQ30" i="1"/>
  <c r="Y30" i="1" s="1"/>
  <c r="AA30" i="1"/>
  <c r="AQ29" i="1"/>
  <c r="Y29" i="1" s="1"/>
  <c r="AA29" i="1"/>
  <c r="AQ28" i="1"/>
  <c r="Y28" i="1" s="1"/>
  <c r="AA28" i="1"/>
  <c r="AQ27" i="1"/>
  <c r="Y27" i="1" s="1"/>
  <c r="AA27" i="1"/>
  <c r="AQ26" i="1"/>
  <c r="Y26" i="1" s="1"/>
  <c r="AA26" i="1"/>
  <c r="AQ25" i="1"/>
  <c r="Y25" i="1" s="1"/>
  <c r="AA25" i="1"/>
  <c r="AQ24" i="1"/>
  <c r="Y24" i="1" s="1"/>
  <c r="AA24" i="1"/>
  <c r="AQ23" i="1"/>
  <c r="Y23" i="1" s="1"/>
  <c r="AA23" i="1"/>
  <c r="AQ22" i="1"/>
  <c r="Y22" i="1" s="1"/>
  <c r="AA22" i="1"/>
  <c r="AQ21" i="1"/>
  <c r="Y21" i="1" s="1"/>
  <c r="AA21" i="1"/>
  <c r="AQ20" i="1"/>
  <c r="Y20" i="1" s="1"/>
  <c r="AA20" i="1"/>
  <c r="AQ19" i="1"/>
  <c r="Y19" i="1" s="1"/>
  <c r="AA19" i="1"/>
  <c r="AQ18" i="1"/>
  <c r="Y18" i="1" s="1"/>
  <c r="AA18" i="1"/>
  <c r="AQ17" i="1"/>
  <c r="Y17" i="1" s="1"/>
  <c r="AA17" i="1"/>
  <c r="AQ16" i="1"/>
  <c r="Y16" i="1" s="1"/>
  <c r="AA16" i="1"/>
  <c r="AQ15" i="1"/>
  <c r="Y15" i="1" s="1"/>
  <c r="AA15" i="1"/>
  <c r="AW14" i="1"/>
  <c r="AU14" i="1"/>
  <c r="AS14" i="1"/>
  <c r="AQ14" i="1"/>
  <c r="AA14" i="1"/>
  <c r="AE14" i="1" s="1"/>
  <c r="X14" i="1"/>
  <c r="U14" i="1"/>
  <c r="L14" i="1"/>
  <c r="D14" i="1"/>
  <c r="E14" i="1" s="1"/>
  <c r="A14" i="1" s="1"/>
  <c r="B14" i="1"/>
  <c r="AW13" i="1"/>
  <c r="AU13" i="1"/>
  <c r="AS13" i="1"/>
  <c r="AQ13" i="1"/>
  <c r="AA13" i="1"/>
  <c r="AE13" i="1" s="1"/>
  <c r="X13" i="1"/>
  <c r="U13" i="1"/>
  <c r="L13" i="1"/>
  <c r="D13" i="1"/>
  <c r="E13" i="1" s="1"/>
  <c r="A13" i="1" s="1"/>
  <c r="B13" i="1"/>
  <c r="AW12" i="1"/>
  <c r="AU12" i="1"/>
  <c r="AS12" i="1"/>
  <c r="AQ12" i="1"/>
  <c r="AA12" i="1"/>
  <c r="AE12" i="1" s="1"/>
  <c r="X12" i="1"/>
  <c r="U12" i="1"/>
  <c r="L12" i="1"/>
  <c r="D12" i="1"/>
  <c r="E12" i="1" s="1"/>
  <c r="A12" i="1" s="1"/>
  <c r="B12" i="1"/>
  <c r="AW11" i="1"/>
  <c r="AU11" i="1"/>
  <c r="AS11" i="1"/>
  <c r="AQ11" i="1"/>
  <c r="AA11" i="1"/>
  <c r="AE11" i="1" s="1"/>
  <c r="X11" i="1"/>
  <c r="U11" i="1"/>
  <c r="L11" i="1"/>
  <c r="D11" i="1"/>
  <c r="E11" i="1" s="1"/>
  <c r="A11" i="1" s="1"/>
  <c r="B11" i="1"/>
  <c r="AW10" i="1"/>
  <c r="AU10" i="1"/>
  <c r="AS10" i="1"/>
  <c r="AQ10" i="1"/>
  <c r="AA10" i="1"/>
  <c r="AE10" i="1" s="1"/>
  <c r="X10" i="1"/>
  <c r="U10" i="1"/>
  <c r="L10" i="1"/>
  <c r="D10" i="1"/>
  <c r="E10" i="1" s="1"/>
  <c r="A10" i="1" s="1"/>
  <c r="B10" i="1"/>
  <c r="AW9" i="1"/>
  <c r="AU9" i="1"/>
  <c r="AS9" i="1"/>
  <c r="AQ9" i="1"/>
  <c r="AA9" i="1"/>
  <c r="AE9" i="1" s="1"/>
  <c r="X9" i="1"/>
  <c r="U9" i="1"/>
  <c r="L9" i="1"/>
  <c r="D9" i="1"/>
  <c r="E9" i="1" s="1"/>
  <c r="A9" i="1" s="1"/>
  <c r="B9" i="1"/>
  <c r="AW8" i="1"/>
  <c r="AU8" i="1"/>
  <c r="AS8" i="1"/>
  <c r="AQ8" i="1"/>
  <c r="AA8" i="1"/>
  <c r="AE8" i="1" s="1"/>
  <c r="X8" i="1"/>
  <c r="U8" i="1"/>
  <c r="L8" i="1"/>
  <c r="D8" i="1"/>
  <c r="E8" i="1" s="1"/>
  <c r="A8" i="1" s="1"/>
  <c r="B8" i="1"/>
  <c r="AW7" i="1"/>
  <c r="AU7" i="1"/>
  <c r="AS7" i="1"/>
  <c r="AQ7" i="1"/>
  <c r="AA7" i="1"/>
  <c r="AE7" i="1" s="1"/>
  <c r="X7" i="1"/>
  <c r="U7" i="1"/>
  <c r="L7" i="1"/>
  <c r="D7" i="1"/>
  <c r="E7" i="1" s="1"/>
  <c r="A7" i="1" s="1"/>
  <c r="B7" i="1"/>
  <c r="AW6" i="1"/>
  <c r="AU6" i="1"/>
  <c r="AS6" i="1"/>
  <c r="AQ6" i="1"/>
  <c r="AA6" i="1"/>
  <c r="AE6" i="1" s="1"/>
  <c r="X6" i="1"/>
  <c r="U6" i="1"/>
  <c r="L6" i="1"/>
  <c r="D6" i="1"/>
  <c r="E6" i="1" s="1"/>
  <c r="A6" i="1" s="1"/>
  <c r="B6" i="1"/>
  <c r="AW5" i="1"/>
  <c r="AU5" i="1"/>
  <c r="AS5" i="1"/>
  <c r="AQ5" i="1"/>
  <c r="AA5" i="1"/>
  <c r="AE5" i="1" s="1"/>
  <c r="X5" i="1"/>
  <c r="U5" i="1"/>
  <c r="L5" i="1"/>
  <c r="D5" i="1"/>
  <c r="E5" i="1" s="1"/>
  <c r="A5" i="1" s="1"/>
  <c r="B5" i="1"/>
  <c r="AW4" i="1"/>
  <c r="AU4" i="1"/>
  <c r="AS4" i="1"/>
  <c r="AQ4" i="1"/>
  <c r="AA4" i="1"/>
  <c r="AE4" i="1" s="1"/>
  <c r="X4" i="1"/>
  <c r="U4" i="1"/>
  <c r="L4" i="1"/>
  <c r="D4" i="1"/>
  <c r="E4" i="1" s="1"/>
  <c r="A4" i="1" s="1"/>
  <c r="B4" i="1"/>
  <c r="AW3" i="1"/>
  <c r="AU3" i="1"/>
  <c r="AS3" i="1"/>
  <c r="AQ3" i="1"/>
  <c r="AA3" i="1"/>
  <c r="AE3" i="1" s="1"/>
  <c r="X3" i="1"/>
  <c r="U3" i="1"/>
  <c r="L3" i="1"/>
  <c r="D3" i="1"/>
  <c r="E3" i="1" s="1"/>
  <c r="A3" i="1" s="1"/>
  <c r="B3" i="1"/>
  <c r="AW2" i="1"/>
  <c r="AU2" i="1"/>
  <c r="AS2" i="1"/>
  <c r="AQ2" i="1"/>
  <c r="AA2" i="1"/>
  <c r="AB2" i="1" s="1"/>
  <c r="AE2" i="1" s="1"/>
  <c r="X2" i="1"/>
  <c r="U2" i="1"/>
  <c r="L2" i="1"/>
  <c r="D2" i="1"/>
  <c r="E2" i="1" s="1"/>
  <c r="A2" i="1" s="1"/>
  <c r="B2" i="1"/>
  <c r="AB67" i="1" l="1"/>
  <c r="AX57" i="1"/>
  <c r="AX63" i="1"/>
  <c r="Y63" i="1" s="1"/>
  <c r="AX66" i="1"/>
  <c r="AY150" i="1"/>
  <c r="AX9" i="1"/>
  <c r="AX56" i="1"/>
  <c r="Y56" i="1" s="1"/>
  <c r="AX87" i="1"/>
  <c r="AX3" i="1"/>
  <c r="Y3" i="1" s="1"/>
  <c r="AB68" i="1"/>
  <c r="AE68" i="1" s="1"/>
  <c r="AB96" i="1"/>
  <c r="AE96" i="1" s="1"/>
  <c r="Y119" i="1"/>
  <c r="AX67" i="1"/>
  <c r="AB104" i="1"/>
  <c r="AE104" i="1" s="1"/>
  <c r="AY104" i="1" s="1"/>
  <c r="AX5" i="1"/>
  <c r="AY5" i="1" s="1"/>
  <c r="AX11" i="1"/>
  <c r="Y11" i="1" s="1"/>
  <c r="AB80" i="1"/>
  <c r="AE80" i="1" s="1"/>
  <c r="AX88" i="1"/>
  <c r="Y161" i="1"/>
  <c r="AX7" i="1"/>
  <c r="Y7" i="1" s="1"/>
  <c r="AX72" i="1"/>
  <c r="AQ73" i="1"/>
  <c r="AX89" i="1"/>
  <c r="Y169" i="1"/>
  <c r="Y170" i="1"/>
  <c r="AW181" i="1"/>
  <c r="AQ84" i="1"/>
  <c r="AY142" i="1"/>
  <c r="AX53" i="1"/>
  <c r="Y53" i="1" s="1"/>
  <c r="AB75" i="1"/>
  <c r="AE75" i="1" s="1"/>
  <c r="AB84" i="1"/>
  <c r="AE84" i="1" s="1"/>
  <c r="AB92" i="1"/>
  <c r="AE92" i="1" s="1"/>
  <c r="Y92" i="1" s="1"/>
  <c r="AC102" i="1"/>
  <c r="AE102" i="1" s="1"/>
  <c r="Y118" i="1"/>
  <c r="AX44" i="1"/>
  <c r="AY44" i="1" s="1"/>
  <c r="AX47" i="1"/>
  <c r="Y47" i="1" s="1"/>
  <c r="AX74" i="1"/>
  <c r="AX83" i="1"/>
  <c r="AX86" i="1"/>
  <c r="AB87" i="1"/>
  <c r="AE87" i="1" s="1"/>
  <c r="AB88" i="1"/>
  <c r="AE88" i="1" s="1"/>
  <c r="AB89" i="1"/>
  <c r="AE89" i="1" s="1"/>
  <c r="AC90" i="1"/>
  <c r="AE90" i="1" s="1"/>
  <c r="Y90" i="1" s="1"/>
  <c r="AB98" i="1"/>
  <c r="AE98" i="1" s="1"/>
  <c r="AY98" i="1" s="1"/>
  <c r="AY111" i="1"/>
  <c r="AY166" i="1"/>
  <c r="AX12" i="1"/>
  <c r="Y12" i="1" s="1"/>
  <c r="AX4" i="1"/>
  <c r="Y4" i="1" s="1"/>
  <c r="AX10" i="1"/>
  <c r="AY10" i="1" s="1"/>
  <c r="AX13" i="1"/>
  <c r="Y13" i="1" s="1"/>
  <c r="AX43" i="1"/>
  <c r="AY43" i="1" s="1"/>
  <c r="AY162" i="1"/>
  <c r="AX8" i="1"/>
  <c r="Y8" i="1" s="1"/>
  <c r="Y9" i="1"/>
  <c r="AX52" i="1"/>
  <c r="Y52" i="1" s="1"/>
  <c r="AX60" i="1"/>
  <c r="Y60" i="1" s="1"/>
  <c r="AX61" i="1"/>
  <c r="AY61" i="1" s="1"/>
  <c r="AH181" i="1"/>
  <c r="AB66" i="1"/>
  <c r="AE66" i="1" s="1"/>
  <c r="AE67" i="1"/>
  <c r="AQ68" i="1"/>
  <c r="AB70" i="1"/>
  <c r="AE70" i="1" s="1"/>
  <c r="AB76" i="1"/>
  <c r="AE76" i="1" s="1"/>
  <c r="AX79" i="1"/>
  <c r="AQ80" i="1"/>
  <c r="AX82" i="1"/>
  <c r="AB83" i="1"/>
  <c r="AE83" i="1" s="1"/>
  <c r="AQ85" i="1"/>
  <c r="AC93" i="1"/>
  <c r="AE93" i="1" s="1"/>
  <c r="Y129" i="1"/>
  <c r="Y138" i="1"/>
  <c r="Y157" i="1"/>
  <c r="AX179" i="1"/>
  <c r="AY130" i="1"/>
  <c r="AX6" i="1"/>
  <c r="Y6" i="1" s="1"/>
  <c r="AX14" i="1"/>
  <c r="Y14" i="1" s="1"/>
  <c r="AX45" i="1"/>
  <c r="Y45" i="1" s="1"/>
  <c r="AX51" i="1"/>
  <c r="AY51" i="1" s="1"/>
  <c r="AX59" i="1"/>
  <c r="Y59" i="1" s="1"/>
  <c r="AB69" i="1"/>
  <c r="AE69" i="1" s="1"/>
  <c r="AX75" i="1"/>
  <c r="AQ76" i="1"/>
  <c r="AX78" i="1"/>
  <c r="AB79" i="1"/>
  <c r="AE79" i="1" s="1"/>
  <c r="AQ81" i="1"/>
  <c r="AC91" i="1"/>
  <c r="AE91" i="1" s="1"/>
  <c r="Y91" i="1" s="1"/>
  <c r="AC94" i="1"/>
  <c r="AE94" i="1" s="1"/>
  <c r="Y94" i="1" s="1"/>
  <c r="AC100" i="1"/>
  <c r="AE100" i="1" s="1"/>
  <c r="AY100" i="1" s="1"/>
  <c r="Y107" i="1"/>
  <c r="AY108" i="1"/>
  <c r="AY114" i="1"/>
  <c r="Y134" i="1"/>
  <c r="Y135" i="1"/>
  <c r="Y149" i="1"/>
  <c r="Y151" i="1"/>
  <c r="AY155" i="1"/>
  <c r="Y163" i="1"/>
  <c r="Y173" i="1"/>
  <c r="AX178" i="1"/>
  <c r="AX180" i="1"/>
  <c r="AX46" i="1"/>
  <c r="Y46" i="1" s="1"/>
  <c r="AQ77" i="1"/>
  <c r="AY106" i="1"/>
  <c r="Y112" i="1"/>
  <c r="Y125" i="1"/>
  <c r="Y147" i="1"/>
  <c r="Y154" i="1"/>
  <c r="AY161" i="1"/>
  <c r="Y165" i="1"/>
  <c r="Y167" i="1"/>
  <c r="AY171" i="1"/>
  <c r="AX41" i="1"/>
  <c r="Y41" i="1" s="1"/>
  <c r="AX49" i="1"/>
  <c r="Y49" i="1" s="1"/>
  <c r="Y57" i="1"/>
  <c r="AX62" i="1"/>
  <c r="AY62" i="1" s="1"/>
  <c r="AQ66" i="1"/>
  <c r="AX70" i="1"/>
  <c r="AB71" i="1"/>
  <c r="AE71" i="1" s="1"/>
  <c r="AX71" i="1"/>
  <c r="AB72" i="1"/>
  <c r="AE72" i="1" s="1"/>
  <c r="AC74" i="1"/>
  <c r="AB74" i="1"/>
  <c r="AC78" i="1"/>
  <c r="AB78" i="1"/>
  <c r="AC82" i="1"/>
  <c r="AB82" i="1"/>
  <c r="AC86" i="1"/>
  <c r="AB86" i="1"/>
  <c r="Y143" i="1"/>
  <c r="AY144" i="1"/>
  <c r="AY9" i="1"/>
  <c r="AX42" i="1"/>
  <c r="AY42" i="1" s="1"/>
  <c r="AX48" i="1"/>
  <c r="AY48" i="1" s="1"/>
  <c r="AX50" i="1"/>
  <c r="Y50" i="1" s="1"/>
  <c r="AX64" i="1"/>
  <c r="AY64" i="1" s="1"/>
  <c r="AF181" i="1"/>
  <c r="AX68" i="1"/>
  <c r="AX69" i="1"/>
  <c r="AQ72" i="1"/>
  <c r="Y145" i="1"/>
  <c r="AU181" i="1"/>
  <c r="AX55" i="1"/>
  <c r="Y55" i="1" s="1"/>
  <c r="Y61" i="1"/>
  <c r="AG181" i="1"/>
  <c r="AQ70" i="1"/>
  <c r="AC73" i="1"/>
  <c r="AB73" i="1"/>
  <c r="Y153" i="1"/>
  <c r="AC178" i="1"/>
  <c r="AE178" i="1" s="1"/>
  <c r="AX73" i="1"/>
  <c r="AQ75" i="1"/>
  <c r="AX77" i="1"/>
  <c r="AQ79" i="1"/>
  <c r="AX81" i="1"/>
  <c r="AQ83" i="1"/>
  <c r="AX85" i="1"/>
  <c r="AQ87" i="1"/>
  <c r="AQ88" i="1"/>
  <c r="AQ89" i="1"/>
  <c r="AY115" i="1"/>
  <c r="AY118" i="1"/>
  <c r="Y122" i="1"/>
  <c r="Y123" i="1"/>
  <c r="AY131" i="1"/>
  <c r="AY134" i="1"/>
  <c r="AY143" i="1"/>
  <c r="AY145" i="1"/>
  <c r="Y150" i="1"/>
  <c r="AY153" i="1"/>
  <c r="Y158" i="1"/>
  <c r="AY159" i="1"/>
  <c r="Y166" i="1"/>
  <c r="AY169" i="1"/>
  <c r="Y174" i="1"/>
  <c r="AX176" i="1"/>
  <c r="AX177" i="1"/>
  <c r="Y177" i="1" s="1"/>
  <c r="AQ74" i="1"/>
  <c r="AX76" i="1"/>
  <c r="AB77" i="1"/>
  <c r="AE77" i="1" s="1"/>
  <c r="AQ78" i="1"/>
  <c r="AX80" i="1"/>
  <c r="AB81" i="1"/>
  <c r="AE81" i="1" s="1"/>
  <c r="AQ82" i="1"/>
  <c r="AX84" i="1"/>
  <c r="AB85" i="1"/>
  <c r="AE85" i="1" s="1"/>
  <c r="AQ86" i="1"/>
  <c r="Y108" i="1"/>
  <c r="Y110" i="1"/>
  <c r="Y117" i="1"/>
  <c r="AY119" i="1"/>
  <c r="AY122" i="1"/>
  <c r="Y126" i="1"/>
  <c r="Y127" i="1"/>
  <c r="Y133" i="1"/>
  <c r="AY135" i="1"/>
  <c r="Y141" i="1"/>
  <c r="Y155" i="1"/>
  <c r="Y162" i="1"/>
  <c r="AY165" i="1"/>
  <c r="Y171" i="1"/>
  <c r="AX175" i="1"/>
  <c r="Y175" i="1" s="1"/>
  <c r="AC176" i="1"/>
  <c r="AE176" i="1" s="1"/>
  <c r="Y106" i="1"/>
  <c r="Y114" i="1"/>
  <c r="Y115" i="1"/>
  <c r="Y121" i="1"/>
  <c r="AY126" i="1"/>
  <c r="Y130" i="1"/>
  <c r="Y131" i="1"/>
  <c r="Y137" i="1"/>
  <c r="Y139" i="1"/>
  <c r="Y144" i="1"/>
  <c r="Y146" i="1"/>
  <c r="AY157" i="1"/>
  <c r="Y159" i="1"/>
  <c r="AY173" i="1"/>
  <c r="AE179" i="1"/>
  <c r="Y179" i="1" s="1"/>
  <c r="AC180" i="1"/>
  <c r="AE180" i="1" s="1"/>
  <c r="AY8" i="1"/>
  <c r="AA181" i="1"/>
  <c r="AS181" i="1"/>
  <c r="AX58" i="1"/>
  <c r="AJ181" i="1"/>
  <c r="AX65" i="1"/>
  <c r="AY57" i="1"/>
  <c r="AQ65" i="1"/>
  <c r="Y93" i="1"/>
  <c r="AY93" i="1"/>
  <c r="X181" i="1"/>
  <c r="AX2" i="1"/>
  <c r="Y2" i="1" s="1"/>
  <c r="AX54" i="1"/>
  <c r="AB65" i="1"/>
  <c r="AE65" i="1" s="1"/>
  <c r="AQ67" i="1"/>
  <c r="AQ69" i="1"/>
  <c r="AQ71" i="1"/>
  <c r="AC95" i="1"/>
  <c r="AE95" i="1" s="1"/>
  <c r="AC97" i="1"/>
  <c r="AC99" i="1"/>
  <c r="AE99" i="1" s="1"/>
  <c r="AC101" i="1"/>
  <c r="AE101" i="1" s="1"/>
  <c r="AC103" i="1"/>
  <c r="AE103" i="1" s="1"/>
  <c r="AY107" i="1"/>
  <c r="AY112" i="1"/>
  <c r="AY127" i="1"/>
  <c r="AY128" i="1"/>
  <c r="Y128" i="1"/>
  <c r="S181" i="1"/>
  <c r="U90" i="1"/>
  <c r="U181" i="1" s="1"/>
  <c r="Y105" i="1"/>
  <c r="AY105" i="1"/>
  <c r="AY116" i="1"/>
  <c r="Y116" i="1"/>
  <c r="AY132" i="1"/>
  <c r="Y132" i="1"/>
  <c r="Y109" i="1"/>
  <c r="AY109" i="1"/>
  <c r="AY110" i="1"/>
  <c r="Y111" i="1"/>
  <c r="AY120" i="1"/>
  <c r="Y120" i="1"/>
  <c r="AY136" i="1"/>
  <c r="Y136" i="1"/>
  <c r="Y113" i="1"/>
  <c r="AY113" i="1"/>
  <c r="AY123" i="1"/>
  <c r="AY124" i="1"/>
  <c r="Y124" i="1"/>
  <c r="AY117" i="1"/>
  <c r="AY121" i="1"/>
  <c r="AY125" i="1"/>
  <c r="AY129" i="1"/>
  <c r="AY133" i="1"/>
  <c r="AY137" i="1"/>
  <c r="AY138" i="1"/>
  <c r="AY139" i="1"/>
  <c r="Y140" i="1"/>
  <c r="AY146" i="1"/>
  <c r="AY147" i="1"/>
  <c r="Y148" i="1"/>
  <c r="AY151" i="1"/>
  <c r="AY156" i="1"/>
  <c r="Y156" i="1"/>
  <c r="AY158" i="1"/>
  <c r="AY167" i="1"/>
  <c r="AY172" i="1"/>
  <c r="Y172" i="1"/>
  <c r="AY174" i="1"/>
  <c r="AY160" i="1"/>
  <c r="Y160" i="1"/>
  <c r="AY164" i="1"/>
  <c r="Y164" i="1"/>
  <c r="AY140" i="1"/>
  <c r="AY141" i="1"/>
  <c r="Y142" i="1"/>
  <c r="AY148" i="1"/>
  <c r="AY149" i="1"/>
  <c r="AY152" i="1"/>
  <c r="Y152" i="1"/>
  <c r="AY154" i="1"/>
  <c r="AY163" i="1"/>
  <c r="AY168" i="1"/>
  <c r="Y168" i="1"/>
  <c r="AY170" i="1"/>
  <c r="AY63" i="1" l="1"/>
  <c r="AY7" i="1"/>
  <c r="AY56" i="1"/>
  <c r="Y5" i="1"/>
  <c r="AY83" i="1"/>
  <c r="AY11" i="1"/>
  <c r="AY60" i="1"/>
  <c r="AY12" i="1"/>
  <c r="AY175" i="1"/>
  <c r="AY90" i="1"/>
  <c r="AY13" i="1"/>
  <c r="AY6" i="1"/>
  <c r="AY3" i="1"/>
  <c r="Y176" i="1"/>
  <c r="AY75" i="1"/>
  <c r="AY88" i="1"/>
  <c r="AY53" i="1"/>
  <c r="Y51" i="1"/>
  <c r="AY70" i="1"/>
  <c r="Y67" i="1"/>
  <c r="Y42" i="1"/>
  <c r="AY79" i="1"/>
  <c r="Y69" i="1"/>
  <c r="AY41" i="1"/>
  <c r="AY45" i="1"/>
  <c r="Y77" i="1"/>
  <c r="Y98" i="1"/>
  <c r="Y43" i="1"/>
  <c r="AY47" i="1"/>
  <c r="AY66" i="1"/>
  <c r="AY4" i="1"/>
  <c r="Y48" i="1"/>
  <c r="AY55" i="1"/>
  <c r="AY80" i="1"/>
  <c r="Y89" i="1"/>
  <c r="AY84" i="1"/>
  <c r="Y95" i="1"/>
  <c r="AY95" i="1"/>
  <c r="AY52" i="1"/>
  <c r="AY76" i="1"/>
  <c r="Y10" i="1"/>
  <c r="AY177" i="1"/>
  <c r="Y44" i="1"/>
  <c r="Y87" i="1"/>
  <c r="AY59" i="1"/>
  <c r="Y104" i="1"/>
  <c r="Y88" i="1"/>
  <c r="Y64" i="1"/>
  <c r="AY49" i="1"/>
  <c r="Y79" i="1"/>
  <c r="AE86" i="1"/>
  <c r="AE78" i="1"/>
  <c r="AY71" i="1"/>
  <c r="AY46" i="1"/>
  <c r="Y68" i="1"/>
  <c r="Y100" i="1"/>
  <c r="AQ181" i="1"/>
  <c r="AY179" i="1"/>
  <c r="AC181" i="1"/>
  <c r="AE82" i="1"/>
  <c r="AY82" i="1" s="1"/>
  <c r="AE74" i="1"/>
  <c r="Y74" i="1" s="1"/>
  <c r="Y103" i="1"/>
  <c r="AY103" i="1"/>
  <c r="AY85" i="1"/>
  <c r="Y85" i="1"/>
  <c r="Y81" i="1"/>
  <c r="AY81" i="1"/>
  <c r="AY77" i="1"/>
  <c r="Y178" i="1"/>
  <c r="AY178" i="1"/>
  <c r="Y99" i="1"/>
  <c r="AY99" i="1"/>
  <c r="Y180" i="1"/>
  <c r="AY180" i="1"/>
  <c r="AY50" i="1"/>
  <c r="Y83" i="1"/>
  <c r="AE73" i="1"/>
  <c r="Y72" i="1"/>
  <c r="AY87" i="1"/>
  <c r="AY68" i="1"/>
  <c r="AY72" i="1"/>
  <c r="AY176" i="1"/>
  <c r="AY102" i="1"/>
  <c r="Y102" i="1"/>
  <c r="Y62" i="1"/>
  <c r="Y71" i="1"/>
  <c r="Y84" i="1"/>
  <c r="Y80" i="1"/>
  <c r="Y76" i="1"/>
  <c r="Y75" i="1"/>
  <c r="Y66" i="1"/>
  <c r="AY96" i="1"/>
  <c r="Y96" i="1"/>
  <c r="Y70" i="1"/>
  <c r="Y101" i="1"/>
  <c r="AY101" i="1"/>
  <c r="Y65" i="1"/>
  <c r="AY91" i="1"/>
  <c r="AY67" i="1"/>
  <c r="Y58" i="1"/>
  <c r="AY58" i="1"/>
  <c r="AE97" i="1"/>
  <c r="AB181" i="1"/>
  <c r="AY65" i="1"/>
  <c r="Y54" i="1"/>
  <c r="AY54" i="1"/>
  <c r="AY89" i="1"/>
  <c r="AX181" i="1"/>
  <c r="AY2" i="1"/>
  <c r="AY69" i="1"/>
  <c r="Y82" i="1" l="1"/>
  <c r="AE181" i="1"/>
  <c r="AY74" i="1"/>
  <c r="AY78" i="1"/>
  <c r="Y78" i="1"/>
  <c r="AY86" i="1"/>
  <c r="Y86" i="1"/>
  <c r="Y73" i="1"/>
  <c r="AY73" i="1"/>
  <c r="Y97" i="1"/>
  <c r="AY97" i="1"/>
  <c r="Y181" i="1" l="1"/>
  <c r="AY181" i="1"/>
</calcChain>
</file>

<file path=xl/comments1.xml><?xml version="1.0" encoding="utf-8"?>
<comments xmlns="http://schemas.openxmlformats.org/spreadsheetml/2006/main">
  <authors>
    <author>Haydon, Nicole M CIV HQACC</author>
    <author>AGM</author>
    <author>Williams, Tayonia M CIV AMC HQ-ACC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Input AMC Customer Code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Input Your ACC Customer Code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 xml:space="preserve">Input the last four digits of your Support Agreement Number, FY + Sequential # for your activity
</t>
        </r>
      </text>
    </comment>
    <comment ref="L1" authorId="0" shapeId="0">
      <text>
        <r>
          <rPr>
            <b/>
            <sz val="9"/>
            <color indexed="81"/>
            <rFont val="Tahoma"/>
            <family val="2"/>
          </rPr>
          <t>Formula to calculate your support agreement number</t>
        </r>
      </text>
    </comment>
    <comment ref="M1" authorId="0" shapeId="0">
      <text>
        <r>
          <rPr>
            <b/>
            <sz val="9"/>
            <color indexed="81"/>
            <rFont val="Tahoma"/>
            <family val="2"/>
          </rPr>
          <t>Input the name of your activity, down to the PM/Activity level</t>
        </r>
      </text>
    </comment>
    <comment ref="N1" authorId="0" shapeId="0">
      <text>
        <r>
          <rPr>
            <b/>
            <sz val="9"/>
            <color indexed="81"/>
            <rFont val="Tahoma"/>
            <family val="2"/>
          </rPr>
          <t>Insert the major command of the activity/PM you used in Column E</t>
        </r>
      </text>
    </comment>
    <comment ref="Q1" authorId="1" shapeId="0">
      <text>
        <r>
          <rPr>
            <b/>
            <sz val="9"/>
            <color indexed="81"/>
            <rFont val="Tahoma"/>
            <family val="2"/>
          </rPr>
          <t>Documented TDA authorizations to support this requirement, mission or activity.  
The total for this column should match your total reimbursable authorizations for FY19 as provided by HQ ACC Manpower Division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" authorId="0" shapeId="0">
      <text>
        <r>
          <rPr>
            <b/>
            <sz val="9"/>
            <color indexed="81"/>
            <rFont val="Tahoma"/>
            <family val="2"/>
          </rPr>
          <t>DA Civilian FTE's agreed by the customer to support their contracting effort in FY19</t>
        </r>
      </text>
    </comment>
    <comment ref="S1" authorId="0" shapeId="0">
      <text>
        <r>
          <rPr>
            <b/>
            <sz val="9"/>
            <color indexed="81"/>
            <rFont val="Tahoma"/>
            <family val="2"/>
          </rPr>
          <t xml:space="preserve">Total Indirect Workyears to support the customers contracting effort his FY.  
Note:  You can charge indirect cost and not indirect workyears.  It is not mutal exclusive.
In the comment section of this document, if charging CME's, provide the total </t>
        </r>
      </text>
    </comment>
    <comment ref="T1" authorId="0" shapeId="0">
      <text>
        <r>
          <rPr>
            <b/>
            <sz val="9"/>
            <color indexed="81"/>
            <rFont val="Tahoma"/>
            <family val="2"/>
          </rPr>
          <t>Provide the number of CME's that will be charging customer funds for the total FTE requirement discussed with the customers.  Do not include the FTE's included in the indirect workyears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1" authorId="0" shapeId="0">
      <text>
        <r>
          <rPr>
            <b/>
            <sz val="9"/>
            <color indexed="81"/>
            <rFont val="Tahoma"/>
            <family val="2"/>
          </rPr>
          <t>Total number of DAC on board supporting this activity</t>
        </r>
      </text>
    </comment>
    <comment ref="W1" authorId="0" shapeId="0">
      <text>
        <r>
          <rPr>
            <b/>
            <sz val="9"/>
            <color indexed="81"/>
            <rFont val="Tahoma"/>
            <family val="2"/>
          </rPr>
          <t xml:space="preserve">Total number of CME's on board supporting this activity
</t>
        </r>
      </text>
    </comment>
    <comment ref="Y1" authorId="0" shapeId="0">
      <text>
        <r>
          <rPr>
            <b/>
            <sz val="9"/>
            <color indexed="81"/>
            <rFont val="Tahoma"/>
            <family val="2"/>
          </rPr>
          <t>Total Cost = Total Labor + Total Non-Pay + Total Other Non Pay</t>
        </r>
      </text>
    </comment>
    <comment ref="Z1" authorId="0" shapeId="0">
      <text>
        <r>
          <rPr>
            <b/>
            <sz val="9"/>
            <color indexed="81"/>
            <rFont val="Tahoma"/>
            <family val="2"/>
          </rPr>
          <t>STANDARD LABOR RATE DEVELOPED AND PROVIDED TO CUSTOMER</t>
        </r>
      </text>
    </comment>
    <comment ref="AA1" authorId="0" shapeId="0">
      <text>
        <r>
          <rPr>
            <b/>
            <sz val="9"/>
            <color indexed="81"/>
            <rFont val="Tahoma"/>
            <family val="2"/>
          </rPr>
          <t>Standard Labor Rate x the requested DAC in S2
Note:  If the cost does not line up with your estimate you can skip the formula and overwrite it, if necessary.</t>
        </r>
      </text>
    </comment>
    <comment ref="AB1" authorId="0" shapeId="0">
      <text>
        <r>
          <rPr>
            <b/>
            <sz val="9"/>
            <color indexed="81"/>
            <rFont val="Tahoma"/>
            <family val="2"/>
          </rPr>
          <t>Enter in the total OT Rate for DAC in A2</t>
        </r>
      </text>
    </comment>
    <comment ref="AC1" authorId="0" shapeId="0">
      <text>
        <r>
          <rPr>
            <b/>
            <sz val="9"/>
            <color indexed="81"/>
            <rFont val="Tahoma"/>
            <family val="2"/>
          </rPr>
          <t xml:space="preserve">Enter in the expected cash awards
</t>
        </r>
      </text>
    </comment>
    <comment ref="AP1" authorId="0" shapeId="0">
      <text>
        <r>
          <rPr>
            <b/>
            <sz val="9"/>
            <color indexed="81"/>
            <rFont val="Tahoma"/>
            <family val="2"/>
          </rPr>
          <t>If you are charging a non pay cost that includes a CME contract labor cost that is being charged to the customer.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A41" authorId="2" shapeId="0">
      <text>
        <r>
          <rPr>
            <b/>
            <sz val="9"/>
            <color indexed="81"/>
            <rFont val="Tahoma"/>
            <family val="2"/>
          </rPr>
          <t>Williams, Tayonia M CIV AMC HQ-ACC:</t>
        </r>
        <r>
          <rPr>
            <sz val="9"/>
            <color indexed="81"/>
            <rFont val="Tahoma"/>
            <family val="2"/>
          </rPr>
          <t xml:space="preserve">
RIA=Salary/Benefits</t>
        </r>
      </text>
    </comment>
  </commentList>
</comments>
</file>

<file path=xl/sharedStrings.xml><?xml version="1.0" encoding="utf-8"?>
<sst xmlns="http://schemas.openxmlformats.org/spreadsheetml/2006/main" count="1655" uniqueCount="548">
  <si>
    <t>3 DIGIT CODE</t>
  </si>
  <si>
    <t>4 DIGIT CODE</t>
  </si>
  <si>
    <t>ACC</t>
  </si>
  <si>
    <t>CUSTOMER DEFINED FIELD</t>
  </si>
  <si>
    <t xml:space="preserve">AFEA # AND ATTRIBUTE 4 </t>
  </si>
  <si>
    <t>Requesting Activity</t>
  </si>
  <si>
    <t>Supplying Activity</t>
  </si>
  <si>
    <t>Center</t>
  </si>
  <si>
    <t>7600A FY START DATE</t>
  </si>
  <si>
    <t>7600A FY END DATE</t>
  </si>
  <si>
    <t>ISSA # (last four)</t>
  </si>
  <si>
    <t>Agreement #</t>
  </si>
  <si>
    <t>Receiving Activity Name</t>
  </si>
  <si>
    <t>Receiving Activity Major Command</t>
  </si>
  <si>
    <t>CUSTOMER CATEGORY (Drop Down Menu)</t>
  </si>
  <si>
    <t>Signed 7600                    (Drop Down Menu)</t>
  </si>
  <si>
    <t>TDA Reimb Authorizations</t>
  </si>
  <si>
    <t>FY21 DAC Req             (Direct Touch Labor)</t>
  </si>
  <si>
    <t>FY21 Indirect Wkyr Req</t>
  </si>
  <si>
    <t>CME Wkyr Req</t>
  </si>
  <si>
    <t>Total Wkyr Req</t>
  </si>
  <si>
    <t>DAC ON-BOARD (Monthly Update)</t>
  </si>
  <si>
    <t>CME's ON-BOARD (Monthly Update)</t>
  </si>
  <si>
    <t>TOTAL ON-BOARD (Formula)</t>
  </si>
  <si>
    <t>AMC Support Demand/Total Costs FY21 (FORMULA)</t>
  </si>
  <si>
    <t>Civilian Labor (GFEBS Std Rate)</t>
  </si>
  <si>
    <t>Civilian Labor (Std Rate) Total (Formula</t>
  </si>
  <si>
    <t>Civilian OT @ 1%</t>
  </si>
  <si>
    <t>Cash Awards @ 2.5%</t>
  </si>
  <si>
    <t>Civilian Hiring Incentives</t>
  </si>
  <si>
    <t>Total Labor Costs (Formula)</t>
  </si>
  <si>
    <t>Travel</t>
  </si>
  <si>
    <t>Transportation</t>
  </si>
  <si>
    <t>Training</t>
  </si>
  <si>
    <t>Printing</t>
  </si>
  <si>
    <t>Supplies</t>
  </si>
  <si>
    <t>Equipment</t>
  </si>
  <si>
    <t>OGA Contracted Services</t>
  </si>
  <si>
    <t>Rent Communication Utilities</t>
  </si>
  <si>
    <t>Internal Bills</t>
  </si>
  <si>
    <t>Contracts</t>
  </si>
  <si>
    <t>CME Labor Costs in Contracts</t>
  </si>
  <si>
    <t>Total Non-Labor Costs (Formula)</t>
  </si>
  <si>
    <t>Tier 1 Rate</t>
  </si>
  <si>
    <t>Tier 1 Indirect Cost</t>
  </si>
  <si>
    <t>Tier 2 Rate</t>
  </si>
  <si>
    <t>Tier 2 Indirect Cost</t>
  </si>
  <si>
    <t>Tier 3 Rate</t>
  </si>
  <si>
    <t>Tier 3 Indirect Cost</t>
  </si>
  <si>
    <t>FY21 Indirect Cost</t>
  </si>
  <si>
    <t>% Indirect</t>
  </si>
  <si>
    <t>A60HH</t>
  </si>
  <si>
    <t>A60X0</t>
  </si>
  <si>
    <t>A60H1</t>
  </si>
  <si>
    <t>HQ ACC</t>
  </si>
  <si>
    <t>AMCOM</t>
  </si>
  <si>
    <t>Army</t>
  </si>
  <si>
    <t>AMC</t>
  </si>
  <si>
    <t>NO</t>
  </si>
  <si>
    <t>A60D0</t>
  </si>
  <si>
    <t>CECOM</t>
  </si>
  <si>
    <t>A60E0</t>
  </si>
  <si>
    <t>TACOM</t>
  </si>
  <si>
    <t>AVS00</t>
  </si>
  <si>
    <t>A60H2</t>
  </si>
  <si>
    <t>MICC</t>
  </si>
  <si>
    <t>Arlington Nat'l Cementary (ANC)</t>
  </si>
  <si>
    <t>OTHER ARMY</t>
  </si>
  <si>
    <t>A5XC0</t>
  </si>
  <si>
    <t>PEO Aviation Rapid Intergration Acceptance Center</t>
  </si>
  <si>
    <t>PEO Aviation</t>
  </si>
  <si>
    <t>PEO</t>
  </si>
  <si>
    <t>A5XI0</t>
  </si>
  <si>
    <t>PEO Army Training Information System (ATIS)</t>
  </si>
  <si>
    <t>PEO Enterprise Information Systems (PEO EIS)</t>
  </si>
  <si>
    <t>A3900</t>
  </si>
  <si>
    <t>U.S. Military Entrance Processing Command (MEPCOM)</t>
  </si>
  <si>
    <t>A2200</t>
  </si>
  <si>
    <t xml:space="preserve">OACSIM - Utility Privatization (UP) - Hawaii </t>
  </si>
  <si>
    <t>F5C00</t>
  </si>
  <si>
    <t>Office of Enery Initiative (OEI)</t>
  </si>
  <si>
    <t>Fed Agency Office Outside of DoD</t>
  </si>
  <si>
    <t>NON ARMY</t>
  </si>
  <si>
    <t>Aviation and Missile Command (AMCOM)</t>
  </si>
  <si>
    <t>AZZZ0</t>
  </si>
  <si>
    <t>A60HI</t>
  </si>
  <si>
    <t>CSB</t>
  </si>
  <si>
    <t>AFN-EUROPE</t>
  </si>
  <si>
    <t>Defense Media Agency Armed Forces Network - Europe</t>
  </si>
  <si>
    <t>A8900</t>
  </si>
  <si>
    <t>HQs USAREUR G4</t>
  </si>
  <si>
    <t>HQs US Army Europe G4</t>
  </si>
  <si>
    <t>D4W00</t>
  </si>
  <si>
    <t>HQs US Marine Corps</t>
  </si>
  <si>
    <t>HQs US Marine Corps Forces, Europe and Africa</t>
  </si>
  <si>
    <t>A5X</t>
  </si>
  <si>
    <t>A250</t>
  </si>
  <si>
    <t>A250060HJ</t>
  </si>
  <si>
    <t>A250060HJ21</t>
  </si>
  <si>
    <t>A2500</t>
  </si>
  <si>
    <t>A60HJ</t>
  </si>
  <si>
    <t>DTA (WRN)</t>
  </si>
  <si>
    <t>A2500A60HJ21302101</t>
  </si>
  <si>
    <t>INSCOM</t>
  </si>
  <si>
    <t>A5XG</t>
  </si>
  <si>
    <t>A5XGK60HJ</t>
  </si>
  <si>
    <t>A5XGK60HJ21</t>
  </si>
  <si>
    <t>A5XGK</t>
  </si>
  <si>
    <t>A5XGKA60HJ21302101</t>
  </si>
  <si>
    <t>PM SBCT</t>
  </si>
  <si>
    <t>PEO GCS</t>
  </si>
  <si>
    <t>A5XG060HJ</t>
  </si>
  <si>
    <t>A5XG060HJ21</t>
  </si>
  <si>
    <t>A5XG0</t>
  </si>
  <si>
    <t>A5XG0A60HJ21302101</t>
  </si>
  <si>
    <t>A5XGR60HJ</t>
  </si>
  <si>
    <t>A5XGR60HJ21</t>
  </si>
  <si>
    <t>A5XGR</t>
  </si>
  <si>
    <t>A5XGRA60HJ21302101</t>
  </si>
  <si>
    <t>PM MAV</t>
  </si>
  <si>
    <t>A5XGS60HJ</t>
  </si>
  <si>
    <t>A5XGS60HJ21</t>
  </si>
  <si>
    <t>A5XGS</t>
  </si>
  <si>
    <t>A5XGSA60HJ21302101</t>
  </si>
  <si>
    <t>PM SPHS</t>
  </si>
  <si>
    <t>A5XGT60HJ</t>
  </si>
  <si>
    <t>A5XGT60HJ21</t>
  </si>
  <si>
    <t>A5XGT</t>
  </si>
  <si>
    <t>A5XGTA60HJ21302101</t>
  </si>
  <si>
    <t>PD MBTS</t>
  </si>
  <si>
    <t>A5XG0A60HJ21302102</t>
  </si>
  <si>
    <t>PM Maneuver Combat Systems (PM MCS)</t>
  </si>
  <si>
    <t>A5XD</t>
  </si>
  <si>
    <t>A5XDB60HJ</t>
  </si>
  <si>
    <t>A5XDB60HJ21</t>
  </si>
  <si>
    <t>A5XDB</t>
  </si>
  <si>
    <t>A5XDBA60HJ21302101</t>
  </si>
  <si>
    <t>PM TS</t>
  </si>
  <si>
    <t>PEO CS&amp;CSS</t>
  </si>
  <si>
    <t>A5XDG60HJ</t>
  </si>
  <si>
    <t>A5XDG60HJ21</t>
  </si>
  <si>
    <t>A5XDG</t>
  </si>
  <si>
    <t>A5XDGA60HJ21302101</t>
  </si>
  <si>
    <t>PM FP</t>
  </si>
  <si>
    <t>A5XDW60HJ</t>
  </si>
  <si>
    <t>A5XDW60HJ21</t>
  </si>
  <si>
    <t>A5XDW</t>
  </si>
  <si>
    <t>A5XDWA60HJ21302101</t>
  </si>
  <si>
    <t>JPO JLTV</t>
  </si>
  <si>
    <t>A60</t>
  </si>
  <si>
    <t>A60E</t>
  </si>
  <si>
    <t>A60EE60HJ</t>
  </si>
  <si>
    <t>A60EE60HJ21</t>
  </si>
  <si>
    <t>A60EE</t>
  </si>
  <si>
    <t>A60EEA60HJ21302101</t>
  </si>
  <si>
    <t>TACOM LCMC Chem/Bio PSID (Consequence Management)</t>
  </si>
  <si>
    <t>TACOM LCMC</t>
  </si>
  <si>
    <t>A60EEA60HJ21302102</t>
  </si>
  <si>
    <t>TACOM LCMC ILSC</t>
  </si>
  <si>
    <t>A60EEA60HJ21302103</t>
  </si>
  <si>
    <t>TACOM LCMC Tactical and Maneuver Support  PSID (Watercraft Sustainment)</t>
  </si>
  <si>
    <t>A60EEA60HJ21302104</t>
  </si>
  <si>
    <t>ANAD</t>
  </si>
  <si>
    <t>A60EEA60HJ21302105</t>
  </si>
  <si>
    <t>RRAD</t>
  </si>
  <si>
    <t>A60EEA60HJ21302106</t>
  </si>
  <si>
    <t>SIAD</t>
  </si>
  <si>
    <t>A60EEA60HJ21302107</t>
  </si>
  <si>
    <t>WVA</t>
  </si>
  <si>
    <t>A60G</t>
  </si>
  <si>
    <t>A60G060HJ</t>
  </si>
  <si>
    <t>A60G060HJ21</t>
  </si>
  <si>
    <t>A60G0</t>
  </si>
  <si>
    <t>A60G0A60HJ21302101</t>
  </si>
  <si>
    <t>USASAC (FMS SNAP)</t>
  </si>
  <si>
    <t>USASAC</t>
  </si>
  <si>
    <t>A97</t>
  </si>
  <si>
    <t>A97E</t>
  </si>
  <si>
    <t>A97EL60HJ</t>
  </si>
  <si>
    <t>A97EL60HJ21</t>
  </si>
  <si>
    <t>A97EL</t>
  </si>
  <si>
    <t>A97ELA60HJ21302101</t>
  </si>
  <si>
    <t>CCDC GVSC</t>
  </si>
  <si>
    <t>Army Futures Command</t>
  </si>
  <si>
    <t>AFC</t>
  </si>
  <si>
    <t>D4W</t>
  </si>
  <si>
    <t>D4WA</t>
  </si>
  <si>
    <t>D4WA060HJ</t>
  </si>
  <si>
    <t>D4WA060HJ21</t>
  </si>
  <si>
    <t>D4WA0</t>
  </si>
  <si>
    <t>D4WA0A60HJ21302101</t>
  </si>
  <si>
    <t>PM LAV</t>
  </si>
  <si>
    <t>USMC</t>
  </si>
  <si>
    <t>A5XF</t>
  </si>
  <si>
    <t>A5XFJ60HJ</t>
  </si>
  <si>
    <t>A5XFJ60HJ21</t>
  </si>
  <si>
    <t>A5XFJ</t>
  </si>
  <si>
    <t>A5XFJA60HJ21302101</t>
  </si>
  <si>
    <t>CRUISE MISSILE DEFENSE SYSTEMS</t>
  </si>
  <si>
    <t>PEO M&amp;S</t>
  </si>
  <si>
    <t>A5XFL60HJ</t>
  </si>
  <si>
    <t>A5XFL60HJ21</t>
  </si>
  <si>
    <t>A5XFL</t>
  </si>
  <si>
    <t>A5XFLA60HJ21302101</t>
  </si>
  <si>
    <t>PRECISION PROJECT FIRES OFFICE</t>
  </si>
  <si>
    <t>A5XH</t>
  </si>
  <si>
    <t>A5XHT60HJ</t>
  </si>
  <si>
    <t>A5XHT60HJ21</t>
  </si>
  <si>
    <t>A5XHT</t>
  </si>
  <si>
    <t>A5XHTA60HJ21302101</t>
  </si>
  <si>
    <t>PM PNT</t>
  </si>
  <si>
    <t>PEO IEWS</t>
  </si>
  <si>
    <t>A5XM</t>
  </si>
  <si>
    <t>A5XM060HJ</t>
  </si>
  <si>
    <t>A5XM060HJ21</t>
  </si>
  <si>
    <t>A5XM0</t>
  </si>
  <si>
    <t>A5XM0A60HJ21302101</t>
  </si>
  <si>
    <t>SOSE&amp;I (OSCE)</t>
  </si>
  <si>
    <t>Dir, SoS Integration</t>
  </si>
  <si>
    <t>A60L</t>
  </si>
  <si>
    <t>A60L060HJ</t>
  </si>
  <si>
    <t>A60L060HJ21</t>
  </si>
  <si>
    <t>A60L0</t>
  </si>
  <si>
    <t>A60L0A60HJ21302101</t>
  </si>
  <si>
    <t>Surface Deployment and Distribution Command (SDDC)</t>
  </si>
  <si>
    <t>SDDC</t>
  </si>
  <si>
    <t>A5XJ</t>
  </si>
  <si>
    <t>A5XJU60HJ</t>
  </si>
  <si>
    <t>A5XJU60HJ21</t>
  </si>
  <si>
    <t>A5XJU</t>
  </si>
  <si>
    <t>A5XJUA60HJ21302101</t>
  </si>
  <si>
    <t>TACOM LCMC Weapons PSID (Targetry)</t>
  </si>
  <si>
    <t>PEO STRI</t>
  </si>
  <si>
    <t>A60J0</t>
  </si>
  <si>
    <t>A60HK</t>
  </si>
  <si>
    <t>RIA</t>
  </si>
  <si>
    <t>BLUE GRASS  (BGAD)</t>
  </si>
  <si>
    <t>JMC</t>
  </si>
  <si>
    <t>A60JZ</t>
  </si>
  <si>
    <t>CRANE (CAAA)</t>
  </si>
  <si>
    <t>A60JO</t>
  </si>
  <si>
    <t>MCALESTER (MCAAP)</t>
  </si>
  <si>
    <t>A60JP</t>
  </si>
  <si>
    <t>PINE BLUFF (PBA)</t>
  </si>
  <si>
    <t>A60JT</t>
  </si>
  <si>
    <t>TOOELE (TEAD)</t>
  </si>
  <si>
    <t>JMTC</t>
  </si>
  <si>
    <t>A60FI</t>
  </si>
  <si>
    <t>ECBC</t>
  </si>
  <si>
    <t>RDECOM</t>
  </si>
  <si>
    <t>A60F0</t>
  </si>
  <si>
    <t>ARDEC</t>
  </si>
  <si>
    <t>A60CH</t>
  </si>
  <si>
    <t>PUEBLO (PCD)</t>
  </si>
  <si>
    <t>CMA</t>
  </si>
  <si>
    <t>A5XPP</t>
  </si>
  <si>
    <t>ACWA</t>
  </si>
  <si>
    <t>PEO ACWA</t>
  </si>
  <si>
    <t>A60C0</t>
  </si>
  <si>
    <t>CMA NON-STOCKPILE (RCMD)</t>
  </si>
  <si>
    <t>A60LL</t>
  </si>
  <si>
    <t>A5XIM</t>
  </si>
  <si>
    <t>PL LMR</t>
  </si>
  <si>
    <t>PEO EIS</t>
  </si>
  <si>
    <t>PL CHESS</t>
  </si>
  <si>
    <t>A5XI1</t>
  </si>
  <si>
    <t>PD ES</t>
  </si>
  <si>
    <t>A5XIX</t>
  </si>
  <si>
    <t>PM DCATS - PL WESS</t>
  </si>
  <si>
    <t>A5XIY</t>
  </si>
  <si>
    <t>AR CYBER</t>
  </si>
  <si>
    <t>A5XI4</t>
  </si>
  <si>
    <t>PM GFEBS</t>
  </si>
  <si>
    <t>ECBC OTA</t>
  </si>
  <si>
    <t>A29AA</t>
  </si>
  <si>
    <t>CYBER COMMAND</t>
  </si>
  <si>
    <t>ARCYBER</t>
  </si>
  <si>
    <t>D4300</t>
  </si>
  <si>
    <t>NAVAF</t>
  </si>
  <si>
    <t>A60AA</t>
  </si>
  <si>
    <t>AMC G6</t>
  </si>
  <si>
    <t>A5XLM</t>
  </si>
  <si>
    <t>ARMY FUTURES COMMAND</t>
  </si>
  <si>
    <t>A1700</t>
  </si>
  <si>
    <t>WEST POINT</t>
  </si>
  <si>
    <t>US MILITARY ACADEMY</t>
  </si>
  <si>
    <t>A5XAA</t>
  </si>
  <si>
    <t>A60HL</t>
  </si>
  <si>
    <t>NJ</t>
  </si>
  <si>
    <t>0001</t>
  </si>
  <si>
    <t>PEO Joint PEO: PM Chem-Bio Defense FY21 mission - 7 FTEs</t>
  </si>
  <si>
    <t>Joint PEO</t>
  </si>
  <si>
    <t>A5XBD</t>
  </si>
  <si>
    <t>0002</t>
  </si>
  <si>
    <t>PEO AMMO: PM CAS FY21 mission - 9 FTEs</t>
  </si>
  <si>
    <t>PEO AMMO</t>
  </si>
  <si>
    <t>A5XBE</t>
  </si>
  <si>
    <t>0003</t>
  </si>
  <si>
    <t>PEO AMMO: PM CCS FY21 mission - 8 FTEs</t>
  </si>
  <si>
    <t>A5XBF</t>
  </si>
  <si>
    <t>0004</t>
  </si>
  <si>
    <t>PEO AMMO: PM MAS FY21 mission - 7 FTEs</t>
  </si>
  <si>
    <t>A5XBK</t>
  </si>
  <si>
    <t>0005</t>
  </si>
  <si>
    <t>PEO AMMO: PM TAS FY21 mission - 3 FTEs</t>
  </si>
  <si>
    <t>0006</t>
  </si>
  <si>
    <t>PEO CS &amp; CSS: PM Force Protection - TMDE- FY21 mission - 4 FTEs</t>
  </si>
  <si>
    <t>PEO CS &amp; CSS</t>
  </si>
  <si>
    <t>A5XEO</t>
  </si>
  <si>
    <t>0007</t>
  </si>
  <si>
    <t>PEO C3T: PM - Tactical FY21 mission - 4 FTEs</t>
  </si>
  <si>
    <t>PEO C3T</t>
  </si>
  <si>
    <t>A5XFK</t>
  </si>
  <si>
    <t>0008</t>
  </si>
  <si>
    <t>PEO M&amp;S: LTPO PATRIOT FY21 mission - 2 FTEs</t>
  </si>
  <si>
    <t>0009</t>
  </si>
  <si>
    <t>PEO M&amp;S: Stinger Based Systems FY21 mission - 2 FTEs</t>
  </si>
  <si>
    <t>A5XK0</t>
  </si>
  <si>
    <t>0010</t>
  </si>
  <si>
    <t>PEO Soldier: PM Soldier Weapons FY21 mission - 12 FTEs</t>
  </si>
  <si>
    <t>PEO Soldier</t>
  </si>
  <si>
    <t>0011</t>
  </si>
  <si>
    <t>PEO Soldier: PM Soldier Weapons FY21 mission - 1 co-located matrix</t>
  </si>
  <si>
    <t>A9700</t>
  </si>
  <si>
    <t>0012</t>
  </si>
  <si>
    <t>Futures Command: CCDC FY21 Mission - 16 FTEs; DOTC mission - 20 FTEs</t>
  </si>
  <si>
    <t>Army Futures Command (AFC)</t>
  </si>
  <si>
    <t>0013</t>
  </si>
  <si>
    <t>Futures Command: TARDEC FY21 mission - 1 FTE</t>
  </si>
  <si>
    <t>D43F0</t>
  </si>
  <si>
    <t>0014</t>
  </si>
  <si>
    <t>NAVY: NAVAIR FY21 mission - 2 FTEs</t>
  </si>
  <si>
    <t>NAVY</t>
  </si>
  <si>
    <t>D43G0</t>
  </si>
  <si>
    <t>0015</t>
  </si>
  <si>
    <t>NAVY: NAVSEA FY21 mission - 1 FTEs</t>
  </si>
  <si>
    <t>D4M00</t>
  </si>
  <si>
    <t>0016</t>
  </si>
  <si>
    <t>DOD/OSD: DIUx FY21 mission- 8 FTEs</t>
  </si>
  <si>
    <t>DOD/OSD</t>
  </si>
  <si>
    <t>D4MF0</t>
  </si>
  <si>
    <t>0017</t>
  </si>
  <si>
    <t>DOD/OSD: OASD R&amp;E FY21 mission - 8 FTEs</t>
  </si>
  <si>
    <t>D6000</t>
  </si>
  <si>
    <t>0018</t>
  </si>
  <si>
    <t>DHA: DHA FY21 mission - 4 FTEs</t>
  </si>
  <si>
    <t>DHA</t>
  </si>
  <si>
    <t>A22LL</t>
  </si>
  <si>
    <t>0019</t>
  </si>
  <si>
    <t>ARMY: Department of the Under Secretary of the Army FY21 mission - 4 FTEs</t>
  </si>
  <si>
    <t>ARMY</t>
  </si>
  <si>
    <t>A5XI6</t>
  </si>
  <si>
    <t>0020</t>
  </si>
  <si>
    <t xml:space="preserve">PEO EIS: Project Manager Integrated Pay &amp; Personnel Systems - Army (IPPS-A) FY21 mission -2 FTEs &amp;  1 FTE co-located matrix  </t>
  </si>
  <si>
    <t>A5XII</t>
  </si>
  <si>
    <t>0021</t>
  </si>
  <si>
    <t>PEO EIS: FY21 mission - 2 FTEs</t>
  </si>
  <si>
    <t>A5XHI</t>
  </si>
  <si>
    <t>0022</t>
  </si>
  <si>
    <t>PEO IEW&amp;S: FY21 mission - 6 FTEs</t>
  </si>
  <si>
    <t>A2900</t>
  </si>
  <si>
    <t>0023</t>
  </si>
  <si>
    <t>U.S. Army Cyber Command: EITaaS FY21 mission - 3 FTEs</t>
  </si>
  <si>
    <t>D4900</t>
  </si>
  <si>
    <t>0024</t>
  </si>
  <si>
    <t>Defense Manpower Data Center (DMDC) FY21 mission - 1 FTE</t>
  </si>
  <si>
    <t>Other DOD</t>
  </si>
  <si>
    <t>A5XI9</t>
  </si>
  <si>
    <t>0025</t>
  </si>
  <si>
    <t>PEO EIS: PM Enterprise Services (ES): HR Solutions FY201Mission - 8 FTEs &amp; 5 FTEs co-located matrix</t>
  </si>
  <si>
    <t>A5XKQ</t>
  </si>
  <si>
    <t>A60HM</t>
  </si>
  <si>
    <t>RSA</t>
  </si>
  <si>
    <t xml:space="preserve"> AIR WARRIOR PROJECT OFFICE</t>
  </si>
  <si>
    <t>PEO SOLDIER / ASA (ALT)</t>
  </si>
  <si>
    <t xml:space="preserve">PEO AVIATION -HQ </t>
  </si>
  <si>
    <t>ASA (ALT)</t>
  </si>
  <si>
    <t>AWCF / AMCOM - U.S. ARMY AVIATION AND MISSILE COMMAND (AMCOM)</t>
  </si>
  <si>
    <t>AMCOM/ AMC</t>
  </si>
  <si>
    <t>AMCOM - U.S. ARMY AVIATION AND MISSILE COMMAND (AMCOM)</t>
  </si>
  <si>
    <t>A97EN</t>
  </si>
  <si>
    <t>CCDC Aviation and Missile Center (AvMC) was  {AMRDEC}</t>
  </si>
  <si>
    <t>D4H00</t>
  </si>
  <si>
    <t>DEFENSE LOGSITICS AGENCY - AVIATION (DLA)</t>
  </si>
  <si>
    <t>DOD</t>
  </si>
  <si>
    <t>A5XF0</t>
  </si>
  <si>
    <t>PEO MISSILES &amp; SPACE</t>
  </si>
  <si>
    <t>A2AGM</t>
  </si>
  <si>
    <t>Ft. Greely - U.S. ARMY GARRISON</t>
  </si>
  <si>
    <t>IMCOM</t>
  </si>
  <si>
    <t>A5XJ0</t>
  </si>
  <si>
    <t>AMCOM (LEMC)</t>
  </si>
  <si>
    <t>A60O0</t>
  </si>
  <si>
    <t>AMCOM LOGISTICS DATA ANALYSIS CENTER (LDAC)</t>
  </si>
  <si>
    <t>A5XHP</t>
  </si>
  <si>
    <t>AIRCRAFT SURVIVABILITY EQUIPMENT (PM ASE)</t>
  </si>
  <si>
    <t>PEO IEW&amp;S/ASA (ALT)</t>
  </si>
  <si>
    <t>A3600</t>
  </si>
  <si>
    <t>U.S. ARMY SPACE AND MISSILE DEFENSE COMMAND/ARMY FORCES STRATEGIC COMMAND (USASMDC/ARSTRAT)</t>
  </si>
  <si>
    <t>US ARMY</t>
  </si>
  <si>
    <t>SMDC</t>
  </si>
  <si>
    <t>A5XDM</t>
  </si>
  <si>
    <t>TEST, MEASUREMENT, AND DIAGNOSTIC EQUIPMENT (TMDE)</t>
  </si>
  <si>
    <t>PEO CS&amp;CSS/ASA (ALT)</t>
  </si>
  <si>
    <t>A5XHM</t>
  </si>
  <si>
    <t>PM TSMO -  THREAT SYSTEMS MANAGEMENT OFFICE</t>
  </si>
  <si>
    <t>PEO  SIMULATION,TRAINING, AND INSTRUMENTATION (PEO STRI)/ASA (ALT)</t>
  </si>
  <si>
    <t>A5XJ1</t>
  </si>
  <si>
    <t>PM Electronic Warfare and Cyber (EW&amp;C)/ TSS</t>
  </si>
  <si>
    <t>A60HN</t>
  </si>
  <si>
    <t>APG</t>
  </si>
  <si>
    <t>PEO AMMO/PM CCS</t>
  </si>
  <si>
    <t>PEO AMMO / USAASC</t>
  </si>
  <si>
    <t>A97EH</t>
  </si>
  <si>
    <t>CCDC SOLDIER CENTER (STTC)</t>
  </si>
  <si>
    <t>PdM ACMC / PM AMSA / PdM A3S</t>
  </si>
  <si>
    <t>PEO AVIATION  / ASA (ALT)</t>
  </si>
  <si>
    <t>A60DD</t>
  </si>
  <si>
    <t>CECOM ILSC (AWCF)</t>
  </si>
  <si>
    <t>AMC (CECOM)</t>
  </si>
  <si>
    <t>CECOM SEC</t>
  </si>
  <si>
    <t>A60DL</t>
  </si>
  <si>
    <t>CECOM Central Technical Support Facility (CCTSF)</t>
  </si>
  <si>
    <t>A5XHO</t>
  </si>
  <si>
    <t>PEO IEWS/PM BIO</t>
  </si>
  <si>
    <t>PEO IEW&amp;S</t>
  </si>
  <si>
    <t>A97EP</t>
  </si>
  <si>
    <t>CCDC C5ISR CENTER (NVESD)</t>
  </si>
  <si>
    <t>A5XD0</t>
  </si>
  <si>
    <t xml:space="preserve">PEO CS&amp;CSS/PM E2S2 </t>
  </si>
  <si>
    <t>A5XHS</t>
  </si>
  <si>
    <t>PEO IEWS/PM TS</t>
  </si>
  <si>
    <t>A97EJ</t>
  </si>
  <si>
    <t>CCDC Army Research Laboratory (CY 2021)</t>
  </si>
  <si>
    <t>CCDC C5ISR CENTER (CERDEC)</t>
  </si>
  <si>
    <t>A60DF</t>
  </si>
  <si>
    <t>CECOM G5 (MITRE)</t>
  </si>
  <si>
    <t>A5XEF</t>
  </si>
  <si>
    <t>PEO C3T (PM TR) &amp; N-CFT</t>
  </si>
  <si>
    <t>PEO C3T / ASA/ALT</t>
  </si>
  <si>
    <t>A5XEP</t>
  </si>
  <si>
    <t>PEO C3T PMO NET-E PdL COMSEC</t>
  </si>
  <si>
    <t>A5XHJ</t>
  </si>
  <si>
    <t>PM Intelligence Systems and Analytics (PM IS&amp;A)</t>
  </si>
  <si>
    <t>A60DG</t>
  </si>
  <si>
    <t>CDL (ILSC-IEWSD)</t>
  </si>
  <si>
    <t>A5XH0</t>
  </si>
  <si>
    <t>Program Executive Office-Intelligence, Electronic Warfare and Sensors-Head Quarters (PEO -IEWS - HQ)</t>
  </si>
  <si>
    <t>A41BB</t>
  </si>
  <si>
    <t xml:space="preserve">AEC </t>
  </si>
  <si>
    <t>ATEC</t>
  </si>
  <si>
    <t>A97EF</t>
  </si>
  <si>
    <t>CCDC Data &amp; Analysis Center (AMSAA)</t>
  </si>
  <si>
    <t>A41GG</t>
  </si>
  <si>
    <t xml:space="preserve">ATC </t>
  </si>
  <si>
    <t>A41AA</t>
  </si>
  <si>
    <t xml:space="preserve">ATEC HQ </t>
  </si>
  <si>
    <t xml:space="preserve">DOT&amp;E </t>
  </si>
  <si>
    <t>OSD</t>
  </si>
  <si>
    <t>A22DE</t>
  </si>
  <si>
    <t>HQDA G-8</t>
  </si>
  <si>
    <t>HQ, DA</t>
  </si>
  <si>
    <t>A25FF</t>
  </si>
  <si>
    <t>NGIC</t>
  </si>
  <si>
    <t>INTELLIGENCE AND SECURITY COMMAND</t>
  </si>
  <si>
    <t>PEO SOLDIER HQ</t>
  </si>
  <si>
    <t>PEO SOLDIER</t>
  </si>
  <si>
    <t>A5XKN</t>
  </si>
  <si>
    <t>PM SWAR  / PM Close Combat Squad (PM CCS)</t>
  </si>
  <si>
    <t>A5XFP</t>
  </si>
  <si>
    <t>PEO MS, RADARS / Product Manager Radars (PdM Radars)</t>
  </si>
  <si>
    <t>PEO MISSILE &amp; SPACE</t>
  </si>
  <si>
    <t>A5XKP</t>
  </si>
  <si>
    <t>PM SSL (PM SMPT (Soldier Maneuver and Precision Targeting))</t>
  </si>
  <si>
    <t>PSI-CoE  (INTELLIGENCE AND SECURITY COMMAND)</t>
  </si>
  <si>
    <t>A2AEQ</t>
  </si>
  <si>
    <t xml:space="preserve">RMA </t>
  </si>
  <si>
    <t>A41HH</t>
  </si>
  <si>
    <t>RTC</t>
  </si>
  <si>
    <t>USATEC</t>
  </si>
  <si>
    <t>A2255</t>
  </si>
  <si>
    <t xml:space="preserve">SIGAR </t>
  </si>
  <si>
    <t>OIG</t>
  </si>
  <si>
    <t>A57AL</t>
  </si>
  <si>
    <t xml:space="preserve">TRADOC/AWG </t>
  </si>
  <si>
    <t>HQ, DA (TRADOC)</t>
  </si>
  <si>
    <t>A2100</t>
  </si>
  <si>
    <t>USACIDC (Criminal Investigation Division Command)</t>
  </si>
  <si>
    <t>USACIDC</t>
  </si>
  <si>
    <t>PM Electronic Warfare &amp; Cyber (PM EW&amp;C)</t>
  </si>
  <si>
    <t>Positioning, Navigation, and Timing (PM PNT)</t>
  </si>
  <si>
    <t>A5XHR</t>
  </si>
  <si>
    <t>PM Sensors-Aerial Intelligence (PM SAI)</t>
  </si>
  <si>
    <t>PM Terrestrial Sensors (PM TS) /(PD Aerostat)</t>
  </si>
  <si>
    <t xml:space="preserve">CMA </t>
  </si>
  <si>
    <t>A97EI</t>
  </si>
  <si>
    <t>CCDC-CBC</t>
  </si>
  <si>
    <t>A5XAB</t>
  </si>
  <si>
    <t>JPEO-CBRN</t>
  </si>
  <si>
    <t>JPEO-CBD (ASA(ALT))</t>
  </si>
  <si>
    <t>A97EG</t>
  </si>
  <si>
    <t>CCDC-HQ (RDECOM)</t>
  </si>
  <si>
    <t>PAIO (Plans, Analysis, Integration Office)</t>
  </si>
  <si>
    <t>CCDC REIMBURSABLE (NSRDEC)</t>
  </si>
  <si>
    <t>D4P00</t>
  </si>
  <si>
    <t>PM CISS</t>
  </si>
  <si>
    <t>SOCOM</t>
  </si>
  <si>
    <t>A5XDK</t>
  </si>
  <si>
    <t xml:space="preserve">PM FSS </t>
  </si>
  <si>
    <t>PM SOF (Special Operations Forces) - CCDC</t>
  </si>
  <si>
    <t>PM SP (Special Programs)</t>
  </si>
  <si>
    <t>A5XKO</t>
  </si>
  <si>
    <t>PM-SPIE / PM SOLDIER SURVIVABILITY (PM SSV)</t>
  </si>
  <si>
    <t>A5XCI</t>
  </si>
  <si>
    <t>TUAS (PM UAS)</t>
  </si>
  <si>
    <t>PEO AVIATION  / ASA(ALT)</t>
  </si>
  <si>
    <t>A22AC</t>
  </si>
  <si>
    <t xml:space="preserve">USA CRC </t>
  </si>
  <si>
    <t>USACRC</t>
  </si>
  <si>
    <t>A22AB</t>
  </si>
  <si>
    <t>ARI  (CY 2021)</t>
  </si>
  <si>
    <t>HQDA DCS G-1</t>
  </si>
  <si>
    <t>RFEC-ATL/ITC  (CY 2021) (CCDC)</t>
  </si>
  <si>
    <t>WEST POINT / USMA</t>
  </si>
  <si>
    <t>USMA</t>
  </si>
  <si>
    <t>A60DK</t>
  </si>
  <si>
    <t>TOBYHANNA ARMY DEPOT</t>
  </si>
  <si>
    <t>Special Operations Command (SOCOM) (PM SAI)</t>
  </si>
  <si>
    <t>CCDC - SECC  (CERDEC I2WD)</t>
  </si>
  <si>
    <t>PM Sensors-Aerial Intelligence (SAI) / TENCAP</t>
  </si>
  <si>
    <t>ASA (ALT) / PEO IEW&amp;S</t>
  </si>
  <si>
    <t>SECC - RED</t>
  </si>
  <si>
    <t>SECC -  Rapid Capabilities and Critical Technologies Office (RCCTO)</t>
  </si>
  <si>
    <t>SECC - PINK</t>
  </si>
  <si>
    <t>ARMY APPLICATIONS LAB</t>
  </si>
  <si>
    <t>A1800</t>
  </si>
  <si>
    <t>A60HQ</t>
  </si>
  <si>
    <t>ORL</t>
  </si>
  <si>
    <t xml:space="preserve">XCTC </t>
  </si>
  <si>
    <t>ARNG</t>
  </si>
  <si>
    <t>PEO STRI - CT2  (ITTS)</t>
  </si>
  <si>
    <t>PEO Aviation Fixed Wing Program Office</t>
  </si>
  <si>
    <t>MCTSP</t>
  </si>
  <si>
    <t>PEO STRI - PD OPS</t>
  </si>
  <si>
    <t>A2400</t>
  </si>
  <si>
    <t>U.S. Army Reserve</t>
  </si>
  <si>
    <t>ACC FY 21 INDIRECT RATES</t>
  </si>
  <si>
    <t xml:space="preserve">
Indirect rates (per work hour) developed via two tiers of support. Costs are broken out by each ACC Directorate/ Receiving Activity combination. 
-Tier 1: Standard ACC directorate indirect costs
-Tier 2: ACC-APG location specific indirect costs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</si>
</sst>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00"/>
    <numFmt numFmtId="166" formatCode="_(* #,##0.000_);_(* \(#,##0.0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Bahnschrift"/>
      <family val="2"/>
    </font>
    <font>
      <b/>
      <sz val="11"/>
      <name val="Bahnschrift"/>
      <family val="2"/>
    </font>
    <font>
      <b/>
      <sz val="11"/>
      <color theme="0"/>
      <name val="Bahnschrift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b/>
      <sz val="11"/>
      <color theme="0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16A7AE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DFFE0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theme="0" tint="-0.14996795556505021"/>
      </right>
      <top style="medium">
        <color auto="1"/>
      </top>
      <bottom style="medium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auto="1"/>
      </right>
      <top/>
      <bottom style="thin">
        <color theme="0" tint="-0.14996795556505021"/>
      </bottom>
      <diagonal/>
    </border>
    <border>
      <left style="medium">
        <color auto="1"/>
      </left>
      <right style="medium">
        <color auto="1"/>
      </right>
      <top/>
      <bottom style="thin">
        <color theme="0" tint="-0.14996795556505021"/>
      </bottom>
      <diagonal/>
    </border>
    <border>
      <left style="medium">
        <color auto="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medium">
        <color auto="1"/>
      </left>
      <right style="medium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 wrapText="1"/>
    </xf>
    <xf numFmtId="165" fontId="3" fillId="3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44" fontId="3" fillId="5" borderId="2" xfId="2" applyFont="1" applyFill="1" applyBorder="1" applyAlignment="1">
      <alignment horizontal="center" vertical="center" wrapText="1"/>
    </xf>
    <xf numFmtId="44" fontId="3" fillId="6" borderId="1" xfId="2" applyFont="1" applyFill="1" applyBorder="1" applyAlignment="1">
      <alignment horizontal="center" vertical="center" wrapText="1"/>
    </xf>
    <xf numFmtId="44" fontId="3" fillId="7" borderId="1" xfId="2" applyFont="1" applyFill="1" applyBorder="1" applyAlignment="1">
      <alignment horizontal="center" vertical="center" wrapText="1"/>
    </xf>
    <xf numFmtId="43" fontId="3" fillId="8" borderId="1" xfId="2" applyNumberFormat="1" applyFont="1" applyFill="1" applyBorder="1" applyAlignment="1">
      <alignment horizontal="center" vertical="center" wrapText="1"/>
    </xf>
    <xf numFmtId="43" fontId="3" fillId="8" borderId="1" xfId="2" applyNumberFormat="1" applyFont="1" applyFill="1" applyBorder="1" applyAlignment="1">
      <alignment horizontal="center" vertical="center"/>
    </xf>
    <xf numFmtId="9" fontId="3" fillId="9" borderId="3" xfId="3" applyFont="1" applyFill="1" applyBorder="1" applyAlignment="1">
      <alignment horizontal="center" vertical="center" wrapText="1"/>
    </xf>
    <xf numFmtId="10" fontId="3" fillId="10" borderId="2" xfId="3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4" xfId="0" applyFont="1" applyFill="1" applyBorder="1" applyAlignment="1">
      <alignment horizontal="left"/>
    </xf>
    <xf numFmtId="2" fontId="5" fillId="0" borderId="0" xfId="0" applyNumberFormat="1" applyFont="1" applyFill="1" applyAlignment="1">
      <alignment horizontal="right"/>
    </xf>
    <xf numFmtId="165" fontId="5" fillId="0" borderId="0" xfId="0" applyNumberFormat="1" applyFont="1" applyFill="1" applyAlignment="1">
      <alignment horizontal="right"/>
    </xf>
    <xf numFmtId="165" fontId="6" fillId="0" borderId="5" xfId="1" applyNumberFormat="1" applyFont="1" applyFill="1" applyBorder="1" applyAlignment="1">
      <alignment horizontal="right"/>
    </xf>
    <xf numFmtId="44" fontId="5" fillId="5" borderId="6" xfId="2" applyFont="1" applyFill="1" applyBorder="1" applyAlignment="1">
      <alignment horizontal="right"/>
    </xf>
    <xf numFmtId="44" fontId="5" fillId="0" borderId="0" xfId="2" applyFont="1" applyFill="1" applyAlignment="1">
      <alignment horizontal="right"/>
    </xf>
    <xf numFmtId="44" fontId="5" fillId="7" borderId="7" xfId="2" applyFont="1" applyFill="1" applyBorder="1" applyAlignment="1">
      <alignment horizontal="right"/>
    </xf>
    <xf numFmtId="44" fontId="5" fillId="7" borderId="0" xfId="2" applyFont="1" applyFill="1" applyAlignment="1">
      <alignment horizontal="right"/>
    </xf>
    <xf numFmtId="44" fontId="6" fillId="5" borderId="5" xfId="2" applyFont="1" applyFill="1" applyBorder="1" applyAlignment="1">
      <alignment horizontal="right"/>
    </xf>
    <xf numFmtId="44" fontId="5" fillId="0" borderId="0" xfId="0" applyNumberFormat="1" applyFont="1" applyFill="1" applyAlignment="1">
      <alignment horizontal="right"/>
    </xf>
    <xf numFmtId="44" fontId="5" fillId="5" borderId="8" xfId="2" applyFont="1" applyFill="1" applyBorder="1" applyAlignment="1">
      <alignment horizontal="right"/>
    </xf>
    <xf numFmtId="9" fontId="5" fillId="10" borderId="8" xfId="3" applyFont="1" applyFill="1" applyBorder="1" applyAlignment="1">
      <alignment horizontal="right"/>
    </xf>
    <xf numFmtId="0" fontId="5" fillId="0" borderId="0" xfId="0" applyFont="1"/>
    <xf numFmtId="44" fontId="5" fillId="5" borderId="9" xfId="2" applyFont="1" applyFill="1" applyBorder="1" applyAlignment="1">
      <alignment horizontal="right"/>
    </xf>
    <xf numFmtId="44" fontId="5" fillId="7" borderId="10" xfId="2" applyFont="1" applyFill="1" applyBorder="1" applyAlignment="1">
      <alignment horizontal="right"/>
    </xf>
    <xf numFmtId="44" fontId="5" fillId="5" borderId="11" xfId="2" applyFont="1" applyFill="1" applyBorder="1" applyAlignment="1">
      <alignment horizontal="right"/>
    </xf>
    <xf numFmtId="9" fontId="5" fillId="10" borderId="11" xfId="3" applyFont="1" applyFill="1" applyBorder="1" applyAlignment="1">
      <alignment horizontal="right"/>
    </xf>
    <xf numFmtId="166" fontId="5" fillId="0" borderId="0" xfId="0" applyNumberFormat="1" applyFont="1" applyFill="1" applyAlignment="1">
      <alignment horizontal="right"/>
    </xf>
    <xf numFmtId="0" fontId="5" fillId="0" borderId="0" xfId="0" applyFont="1" applyFill="1"/>
    <xf numFmtId="0" fontId="5" fillId="0" borderId="0" xfId="0" quotePrefix="1" applyFont="1" applyFill="1" applyAlignment="1">
      <alignment horizontal="left"/>
    </xf>
    <xf numFmtId="10" fontId="5" fillId="10" borderId="11" xfId="3" applyNumberFormat="1" applyFont="1" applyFill="1" applyBorder="1" applyAlignment="1">
      <alignment horizontal="right"/>
    </xf>
    <xf numFmtId="0" fontId="5" fillId="0" borderId="12" xfId="0" applyFont="1" applyFill="1" applyBorder="1" applyAlignment="1">
      <alignment horizontal="left"/>
    </xf>
    <xf numFmtId="49" fontId="5" fillId="0" borderId="0" xfId="0" quotePrefix="1" applyNumberFormat="1" applyFont="1" applyFill="1" applyAlignment="1">
      <alignment horizontal="left"/>
    </xf>
    <xf numFmtId="0" fontId="7" fillId="0" borderId="0" xfId="0" applyFont="1" applyFill="1" applyAlignment="1">
      <alignment horizontal="left" vertical="center"/>
    </xf>
    <xf numFmtId="44" fontId="5" fillId="0" borderId="0" xfId="2" applyNumberFormat="1" applyFont="1" applyFill="1" applyAlignment="1">
      <alignment horizontal="right"/>
    </xf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Alignment="1"/>
    <xf numFmtId="2" fontId="6" fillId="0" borderId="5" xfId="1" applyNumberFormat="1" applyFont="1" applyFill="1" applyBorder="1" applyAlignment="1">
      <alignment horizontal="right"/>
    </xf>
    <xf numFmtId="9" fontId="5" fillId="10" borderId="11" xfId="3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44" fontId="5" fillId="0" borderId="0" xfId="2" applyFont="1" applyFill="1" applyBorder="1" applyAlignment="1">
      <alignment horizontal="right"/>
    </xf>
    <xf numFmtId="44" fontId="5" fillId="7" borderId="0" xfId="2" applyFont="1" applyFill="1" applyBorder="1" applyAlignment="1">
      <alignment horizontal="right"/>
    </xf>
    <xf numFmtId="44" fontId="5" fillId="0" borderId="0" xfId="0" applyNumberFormat="1" applyFont="1" applyFill="1" applyBorder="1" applyAlignment="1">
      <alignment horizontal="right"/>
    </xf>
    <xf numFmtId="0" fontId="5" fillId="0" borderId="13" xfId="0" applyFont="1" applyFill="1" applyBorder="1" applyAlignment="1">
      <alignment horizontal="left"/>
    </xf>
    <xf numFmtId="0" fontId="8" fillId="11" borderId="0" xfId="0" applyFont="1" applyFill="1"/>
    <xf numFmtId="0" fontId="8" fillId="11" borderId="0" xfId="0" applyFont="1" applyFill="1" applyAlignment="1">
      <alignment horizontal="right"/>
    </xf>
    <xf numFmtId="0" fontId="8" fillId="11" borderId="0" xfId="0" applyFont="1" applyFill="1" applyAlignment="1">
      <alignment horizontal="center"/>
    </xf>
    <xf numFmtId="0" fontId="8" fillId="11" borderId="0" xfId="0" applyFont="1" applyFill="1" applyAlignment="1"/>
    <xf numFmtId="2" fontId="8" fillId="11" borderId="0" xfId="2" applyNumberFormat="1" applyFont="1" applyFill="1"/>
    <xf numFmtId="44" fontId="8" fillId="11" borderId="0" xfId="2" applyFont="1" applyFill="1"/>
    <xf numFmtId="0" fontId="5" fillId="0" borderId="0" xfId="0" applyFont="1" applyAlignment="1">
      <alignment horizontal="right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/>
    <xf numFmtId="165" fontId="5" fillId="0" borderId="0" xfId="0" applyNumberFormat="1" applyFont="1" applyFill="1"/>
    <xf numFmtId="44" fontId="5" fillId="0" borderId="0" xfId="2" applyFont="1" applyFill="1"/>
    <xf numFmtId="9" fontId="5" fillId="0" borderId="0" xfId="3" applyFont="1" applyFill="1"/>
    <xf numFmtId="10" fontId="5" fillId="0" borderId="0" xfId="3" applyNumberFormat="1" applyFont="1" applyFill="1"/>
    <xf numFmtId="0" fontId="0" fillId="0" borderId="0" xfId="0" applyFill="1"/>
    <xf numFmtId="0" fontId="11" fillId="0" borderId="0" xfId="0" applyFont="1" applyAlignment="1">
      <alignment horizontal="center" vertical="top"/>
    </xf>
    <xf numFmtId="0" fontId="0" fillId="0" borderId="0" xfId="0" applyAlignment="1">
      <alignment horizontal="left" vertical="top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2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%20-%20Integration%20&amp;%20Analysis/PLAYGROUND/FY19%20Funds%20Control%20Tracker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Special%20Staff\ECCM\0600-03.3%20-%20Funds%20Control\Funds%20Control%20Branch\Misc\OMA%20Summary%20Brief\FY18%20Funds%20Control%20Track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%20-%20Intergration%20&amp;%20Analysis\REIMBURSABLE%20PROGRAM\FY21%20Reimbursable%20Program\FY21%20Budget%20Tool%20Worksheet\A60HH%20FY21%20Budget%20Tool%20Worksheet%20-%20Final%20Estimate%20(31%20Aug%20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s"/>
      <sheetName val="Tab1 - OMA"/>
      <sheetName val="Tab2 - Non-OMA"/>
      <sheetName val="Target"/>
      <sheetName val="Consolidated SP"/>
      <sheetName val="BI Data"/>
      <sheetName val="DASHBOARD"/>
      <sheetName val="DATA SHEET"/>
    </sheetNames>
    <sheetDataSet>
      <sheetData sheetId="0"/>
      <sheetData sheetId="1">
        <row r="1">
          <cell r="A1" t="str">
            <v>FY19 OMA Funds Control Tracker</v>
          </cell>
          <cell r="E1" t="str">
            <v>11/18/2018 19:18:31</v>
          </cell>
        </row>
        <row r="4">
          <cell r="A4" t="str">
            <v>202010D19</v>
          </cell>
          <cell r="E4">
            <v>0</v>
          </cell>
          <cell r="F4">
            <v>0</v>
          </cell>
        </row>
        <row r="5">
          <cell r="A5" t="str">
            <v>Directorate</v>
          </cell>
          <cell r="E5" t="str">
            <v>Open CMTs</v>
          </cell>
          <cell r="F5" t="str">
            <v>Oblig</v>
          </cell>
        </row>
        <row r="6">
          <cell r="A6" t="str">
            <v>ECJ1</v>
          </cell>
          <cell r="E6">
            <v>0</v>
          </cell>
          <cell r="F6">
            <v>98383.159999999989</v>
          </cell>
        </row>
        <row r="7">
          <cell r="A7" t="str">
            <v>ECJ2</v>
          </cell>
          <cell r="E7">
            <v>0</v>
          </cell>
          <cell r="F7">
            <v>0</v>
          </cell>
        </row>
        <row r="8">
          <cell r="A8" t="str">
            <v>ECJ3</v>
          </cell>
          <cell r="E8">
            <v>1250000</v>
          </cell>
          <cell r="F8">
            <v>236275.47999999998</v>
          </cell>
        </row>
        <row r="9">
          <cell r="A9" t="str">
            <v>ECJ4</v>
          </cell>
          <cell r="E9">
            <v>0</v>
          </cell>
          <cell r="F9">
            <v>181375.85</v>
          </cell>
        </row>
        <row r="10">
          <cell r="A10" t="str">
            <v>ECJ5/8</v>
          </cell>
          <cell r="E10">
            <v>13630</v>
          </cell>
          <cell r="F10">
            <v>498274.55999999994</v>
          </cell>
        </row>
        <row r="11">
          <cell r="A11" t="str">
            <v>ECJ5/8 ODC</v>
          </cell>
          <cell r="E11">
            <v>0</v>
          </cell>
          <cell r="F11">
            <v>0</v>
          </cell>
        </row>
        <row r="12">
          <cell r="A12" t="str">
            <v>ECJ5/8 ODC</v>
          </cell>
          <cell r="E12">
            <v>67737.929999999993</v>
          </cell>
          <cell r="F12">
            <v>741599.1399999999</v>
          </cell>
        </row>
        <row r="13">
          <cell r="A13" t="str">
            <v>ECJ5/8 ODC</v>
          </cell>
          <cell r="E13">
            <v>0</v>
          </cell>
          <cell r="F13">
            <v>0</v>
          </cell>
        </row>
        <row r="14">
          <cell r="A14" t="str">
            <v>ECJ6</v>
          </cell>
          <cell r="E14">
            <v>2716306.25</v>
          </cell>
          <cell r="F14">
            <v>1101700.2999999998</v>
          </cell>
        </row>
        <row r="15">
          <cell r="A15" t="str">
            <v>ECJ7</v>
          </cell>
          <cell r="E15">
            <v>0</v>
          </cell>
          <cell r="F15">
            <v>720585.17</v>
          </cell>
        </row>
        <row r="16">
          <cell r="A16" t="str">
            <v>ECJ9</v>
          </cell>
          <cell r="E16">
            <v>1368692.71</v>
          </cell>
          <cell r="F16">
            <v>253128.95999999999</v>
          </cell>
        </row>
        <row r="17">
          <cell r="A17" t="str">
            <v>RSG</v>
          </cell>
          <cell r="E17">
            <v>0</v>
          </cell>
          <cell r="F17">
            <v>103399.32</v>
          </cell>
        </row>
        <row r="18">
          <cell r="A18" t="str">
            <v>SS</v>
          </cell>
          <cell r="E18">
            <v>2187450.25</v>
          </cell>
          <cell r="F18">
            <v>644381.06000000006</v>
          </cell>
        </row>
        <row r="19">
          <cell r="A19" t="str">
            <v>SOCEUR</v>
          </cell>
          <cell r="E19">
            <v>0</v>
          </cell>
          <cell r="F19">
            <v>670414.1</v>
          </cell>
        </row>
        <row r="20">
          <cell r="A20" t="str">
            <v>CIVPAY</v>
          </cell>
          <cell r="E20">
            <v>0</v>
          </cell>
          <cell r="F20">
            <v>5164917.7299999995</v>
          </cell>
        </row>
        <row r="21">
          <cell r="A21" t="str">
            <v>RESERVE</v>
          </cell>
          <cell r="E21">
            <v>0</v>
          </cell>
          <cell r="F21">
            <v>0</v>
          </cell>
        </row>
        <row r="22">
          <cell r="A22" t="str">
            <v>RESERVE</v>
          </cell>
          <cell r="E22">
            <v>0</v>
          </cell>
          <cell r="F22">
            <v>0</v>
          </cell>
        </row>
        <row r="23">
          <cell r="A23" t="str">
            <v>RESERVE</v>
          </cell>
          <cell r="E23">
            <v>0</v>
          </cell>
          <cell r="F23">
            <v>0</v>
          </cell>
        </row>
        <row r="24">
          <cell r="A24" t="str">
            <v>RESERVE</v>
          </cell>
          <cell r="E24">
            <v>0</v>
          </cell>
          <cell r="F24">
            <v>0</v>
          </cell>
        </row>
        <row r="25">
          <cell r="A25" t="str">
            <v>BASE Total</v>
          </cell>
          <cell r="E25">
            <v>7603817.1399999997</v>
          </cell>
          <cell r="F25">
            <v>10414434.829999998</v>
          </cell>
        </row>
        <row r="28">
          <cell r="A28" t="str">
            <v>ECJ9</v>
          </cell>
          <cell r="E28">
            <v>0</v>
          </cell>
          <cell r="F28">
            <v>58211.189999999995</v>
          </cell>
        </row>
        <row r="29">
          <cell r="A29" t="str">
            <v>CIVPAY</v>
          </cell>
          <cell r="E29">
            <v>0</v>
          </cell>
          <cell r="F29">
            <v>94698.559999999998</v>
          </cell>
        </row>
        <row r="30">
          <cell r="A30" t="str">
            <v>RESERVE</v>
          </cell>
          <cell r="E30">
            <v>0</v>
          </cell>
          <cell r="F30">
            <v>0</v>
          </cell>
        </row>
        <row r="31">
          <cell r="A31" t="str">
            <v>CNP Total</v>
          </cell>
          <cell r="E31">
            <v>0</v>
          </cell>
          <cell r="F31">
            <v>152909.75</v>
          </cell>
        </row>
        <row r="35">
          <cell r="A35" t="str">
            <v>202011D19</v>
          </cell>
          <cell r="E35">
            <v>0</v>
          </cell>
          <cell r="F35">
            <v>0</v>
          </cell>
        </row>
        <row r="36">
          <cell r="A36" t="str">
            <v>Directorate</v>
          </cell>
          <cell r="E36" t="str">
            <v>Open CMTs</v>
          </cell>
          <cell r="F36" t="str">
            <v>Oblig</v>
          </cell>
        </row>
        <row r="37">
          <cell r="A37" t="str">
            <v>ECJ2</v>
          </cell>
          <cell r="E37">
            <v>0</v>
          </cell>
          <cell r="F37">
            <v>20040.18</v>
          </cell>
        </row>
        <row r="38">
          <cell r="A38" t="str">
            <v>ECJ3</v>
          </cell>
          <cell r="E38">
            <v>5545373.4400000004</v>
          </cell>
          <cell r="F38">
            <v>269503.71000000002</v>
          </cell>
        </row>
        <row r="39">
          <cell r="A39" t="str">
            <v>ECJ6</v>
          </cell>
          <cell r="E39">
            <v>0</v>
          </cell>
          <cell r="F39">
            <v>14457.55</v>
          </cell>
        </row>
        <row r="40">
          <cell r="A40" t="str">
            <v>ECJ9</v>
          </cell>
          <cell r="E40">
            <v>0</v>
          </cell>
          <cell r="F40">
            <v>38246.909999999996</v>
          </cell>
        </row>
        <row r="41">
          <cell r="A41" t="str">
            <v>SOCEUR</v>
          </cell>
          <cell r="E41">
            <v>142475.09</v>
          </cell>
          <cell r="F41">
            <v>65848.69</v>
          </cell>
        </row>
        <row r="42">
          <cell r="A42" t="str">
            <v>CIVPAY</v>
          </cell>
          <cell r="E42">
            <v>0</v>
          </cell>
          <cell r="F42">
            <v>30818.6</v>
          </cell>
        </row>
        <row r="43">
          <cell r="A43" t="str">
            <v>RESERVE</v>
          </cell>
          <cell r="E43">
            <v>0</v>
          </cell>
          <cell r="F43">
            <v>0</v>
          </cell>
        </row>
        <row r="44">
          <cell r="A44" t="str">
            <v>RESERVE</v>
          </cell>
          <cell r="E44">
            <v>0</v>
          </cell>
          <cell r="F44">
            <v>0</v>
          </cell>
        </row>
        <row r="45">
          <cell r="A45" t="str">
            <v>OCO Total</v>
          </cell>
          <cell r="E45">
            <v>5687848.5300000003</v>
          </cell>
          <cell r="F45">
            <v>438915.63999999996</v>
          </cell>
        </row>
        <row r="49">
          <cell r="A49" t="str">
            <v>202014D19</v>
          </cell>
          <cell r="E49">
            <v>0</v>
          </cell>
          <cell r="F49">
            <v>0</v>
          </cell>
        </row>
        <row r="50">
          <cell r="A50" t="str">
            <v>Directorate</v>
          </cell>
          <cell r="E50" t="str">
            <v>Open CMTs</v>
          </cell>
          <cell r="F50" t="str">
            <v>Oblig</v>
          </cell>
        </row>
        <row r="51">
          <cell r="A51" t="str">
            <v>ECJ3</v>
          </cell>
          <cell r="E51">
            <v>0</v>
          </cell>
          <cell r="F51">
            <v>37089.509999999995</v>
          </cell>
        </row>
        <row r="52">
          <cell r="A52" t="str">
            <v>ECJ5/8</v>
          </cell>
          <cell r="E52">
            <v>1000</v>
          </cell>
          <cell r="F52">
            <v>1205238.1499999997</v>
          </cell>
        </row>
        <row r="53">
          <cell r="A53" t="str">
            <v>ECJ6</v>
          </cell>
          <cell r="E53">
            <v>0</v>
          </cell>
          <cell r="F53">
            <v>0</v>
          </cell>
        </row>
        <row r="54">
          <cell r="A54" t="str">
            <v>SS</v>
          </cell>
          <cell r="E54">
            <v>0</v>
          </cell>
          <cell r="F54">
            <v>0</v>
          </cell>
        </row>
        <row r="55">
          <cell r="A55" t="str">
            <v>SOCEUR</v>
          </cell>
          <cell r="E55">
            <v>0</v>
          </cell>
          <cell r="F55">
            <v>0</v>
          </cell>
        </row>
        <row r="56">
          <cell r="A56" t="str">
            <v>SOCEUR</v>
          </cell>
          <cell r="E56">
            <v>0</v>
          </cell>
          <cell r="F56">
            <v>0</v>
          </cell>
        </row>
        <row r="57">
          <cell r="A57" t="str">
            <v>CIVPAY</v>
          </cell>
          <cell r="E57">
            <v>0</v>
          </cell>
          <cell r="F57">
            <v>15600</v>
          </cell>
        </row>
        <row r="58">
          <cell r="A58" t="str">
            <v>RESERVE</v>
          </cell>
          <cell r="E58">
            <v>0</v>
          </cell>
          <cell r="F58">
            <v>0</v>
          </cell>
        </row>
        <row r="59">
          <cell r="A59" t="str">
            <v>RESERVE</v>
          </cell>
          <cell r="E59">
            <v>0</v>
          </cell>
          <cell r="F59">
            <v>0</v>
          </cell>
        </row>
        <row r="60">
          <cell r="A60" t="str">
            <v>RESERVE</v>
          </cell>
          <cell r="E60">
            <v>0</v>
          </cell>
          <cell r="F60">
            <v>0</v>
          </cell>
        </row>
        <row r="61">
          <cell r="A61" t="str">
            <v>RESERVE</v>
          </cell>
          <cell r="E61">
            <v>0</v>
          </cell>
          <cell r="F61">
            <v>0</v>
          </cell>
        </row>
        <row r="62">
          <cell r="A62" t="str">
            <v>RESERVE</v>
          </cell>
          <cell r="E62">
            <v>0</v>
          </cell>
          <cell r="F62">
            <v>0</v>
          </cell>
        </row>
        <row r="63">
          <cell r="A63" t="str">
            <v>EDI Total</v>
          </cell>
          <cell r="E63">
            <v>1000</v>
          </cell>
          <cell r="F63">
            <v>1257927.6599999997</v>
          </cell>
        </row>
        <row r="65">
          <cell r="A65" t="str">
            <v>Grand Total</v>
          </cell>
          <cell r="E65">
            <v>13292665.67</v>
          </cell>
          <cell r="F65">
            <v>12264187.879999999</v>
          </cell>
        </row>
        <row r="68">
          <cell r="A68" t="str">
            <v>Check</v>
          </cell>
          <cell r="E68">
            <v>19966732.93</v>
          </cell>
          <cell r="F68">
            <v>28069744.02</v>
          </cell>
        </row>
        <row r="69">
          <cell r="A69">
            <v>0</v>
          </cell>
          <cell r="E69">
            <v>19966732.93</v>
          </cell>
          <cell r="F69">
            <v>28069744.02</v>
          </cell>
        </row>
        <row r="70">
          <cell r="A70">
            <v>0</v>
          </cell>
          <cell r="E70">
            <v>0</v>
          </cell>
          <cell r="F70">
            <v>0</v>
          </cell>
        </row>
      </sheetData>
      <sheetData sheetId="2"/>
      <sheetData sheetId="3">
        <row r="1">
          <cell r="D1" t="str">
            <v>Type</v>
          </cell>
          <cell r="E1" t="str">
            <v>Directorate</v>
          </cell>
          <cell r="F1" t="str">
            <v>SAG</v>
          </cell>
          <cell r="H1" t="str">
            <v>Amount</v>
          </cell>
          <cell r="J1" t="str">
            <v>Month</v>
          </cell>
        </row>
        <row r="2">
          <cell r="D2" t="str">
            <v>Base</v>
          </cell>
          <cell r="E2" t="str">
            <v>Reserve</v>
          </cell>
          <cell r="F2">
            <v>142</v>
          </cell>
          <cell r="H2">
            <v>150268000</v>
          </cell>
          <cell r="J2">
            <v>1</v>
          </cell>
        </row>
        <row r="3">
          <cell r="D3" t="str">
            <v>OCO</v>
          </cell>
          <cell r="E3" t="str">
            <v>Reserve</v>
          </cell>
          <cell r="F3">
            <v>142</v>
          </cell>
          <cell r="H3">
            <v>70630000</v>
          </cell>
          <cell r="J3">
            <v>1</v>
          </cell>
        </row>
        <row r="4">
          <cell r="D4" t="str">
            <v>EDI</v>
          </cell>
          <cell r="E4" t="str">
            <v>Reserve</v>
          </cell>
          <cell r="F4">
            <v>131</v>
          </cell>
          <cell r="H4">
            <v>4263000</v>
          </cell>
          <cell r="J4">
            <v>1</v>
          </cell>
        </row>
        <row r="5">
          <cell r="D5" t="str">
            <v>EDI</v>
          </cell>
          <cell r="E5" t="str">
            <v>Reserve</v>
          </cell>
          <cell r="F5">
            <v>135</v>
          </cell>
          <cell r="H5">
            <v>12280000</v>
          </cell>
          <cell r="J5">
            <v>1</v>
          </cell>
        </row>
        <row r="6">
          <cell r="D6" t="str">
            <v>EDI</v>
          </cell>
          <cell r="E6" t="str">
            <v>Reserve</v>
          </cell>
          <cell r="F6">
            <v>142</v>
          </cell>
          <cell r="H6">
            <v>27497000</v>
          </cell>
          <cell r="J6">
            <v>1</v>
          </cell>
        </row>
        <row r="7">
          <cell r="D7" t="str">
            <v>EDI</v>
          </cell>
          <cell r="E7" t="str">
            <v>Reserve</v>
          </cell>
          <cell r="F7">
            <v>212</v>
          </cell>
          <cell r="H7">
            <v>15352000</v>
          </cell>
          <cell r="J7">
            <v>1</v>
          </cell>
        </row>
        <row r="8">
          <cell r="D8" t="str">
            <v>CNP</v>
          </cell>
          <cell r="E8" t="str">
            <v>Reserve</v>
          </cell>
          <cell r="F8">
            <v>121</v>
          </cell>
          <cell r="H8">
            <v>3986000</v>
          </cell>
          <cell r="J8">
            <v>1</v>
          </cell>
        </row>
        <row r="9">
          <cell r="D9" t="str">
            <v>Base</v>
          </cell>
          <cell r="E9" t="str">
            <v>ECJ1</v>
          </cell>
          <cell r="F9">
            <v>142</v>
          </cell>
          <cell r="H9">
            <v>677000</v>
          </cell>
          <cell r="J9">
            <v>1</v>
          </cell>
        </row>
        <row r="10">
          <cell r="D10" t="str">
            <v>Base</v>
          </cell>
          <cell r="E10" t="str">
            <v>Reserve</v>
          </cell>
          <cell r="F10">
            <v>142</v>
          </cell>
          <cell r="H10">
            <v>-677000</v>
          </cell>
          <cell r="J10">
            <v>1</v>
          </cell>
        </row>
        <row r="11">
          <cell r="D11" t="str">
            <v>Base</v>
          </cell>
          <cell r="E11" t="str">
            <v>ECJ3</v>
          </cell>
          <cell r="F11">
            <v>142</v>
          </cell>
          <cell r="H11">
            <v>213000</v>
          </cell>
          <cell r="J11">
            <v>1</v>
          </cell>
        </row>
        <row r="12">
          <cell r="D12" t="str">
            <v>Base</v>
          </cell>
          <cell r="E12" t="str">
            <v>Reserve</v>
          </cell>
          <cell r="F12">
            <v>142</v>
          </cell>
          <cell r="H12">
            <v>-213000</v>
          </cell>
          <cell r="J12">
            <v>1</v>
          </cell>
        </row>
        <row r="13">
          <cell r="D13" t="str">
            <v>Base</v>
          </cell>
          <cell r="E13" t="str">
            <v>Reserve</v>
          </cell>
          <cell r="F13">
            <v>142</v>
          </cell>
          <cell r="H13">
            <v>-499000</v>
          </cell>
          <cell r="J13">
            <v>1</v>
          </cell>
        </row>
        <row r="14">
          <cell r="D14" t="str">
            <v>Base</v>
          </cell>
          <cell r="E14" t="str">
            <v>ECJ6</v>
          </cell>
          <cell r="F14">
            <v>142</v>
          </cell>
          <cell r="H14">
            <v>499000</v>
          </cell>
          <cell r="J14">
            <v>1</v>
          </cell>
        </row>
        <row r="15">
          <cell r="D15" t="str">
            <v>Base</v>
          </cell>
          <cell r="E15" t="str">
            <v>Reserve</v>
          </cell>
          <cell r="F15">
            <v>142</v>
          </cell>
          <cell r="H15">
            <v>-517000</v>
          </cell>
          <cell r="J15">
            <v>1</v>
          </cell>
        </row>
        <row r="16">
          <cell r="D16" t="str">
            <v>Base</v>
          </cell>
          <cell r="E16" t="str">
            <v>ECJ6</v>
          </cell>
          <cell r="F16">
            <v>142</v>
          </cell>
          <cell r="H16">
            <v>517000</v>
          </cell>
          <cell r="J16">
            <v>1</v>
          </cell>
        </row>
        <row r="17">
          <cell r="D17" t="str">
            <v>Base</v>
          </cell>
          <cell r="E17" t="str">
            <v>ECJ6</v>
          </cell>
          <cell r="F17">
            <v>142</v>
          </cell>
          <cell r="H17">
            <v>967000</v>
          </cell>
          <cell r="J17">
            <v>1</v>
          </cell>
        </row>
        <row r="18">
          <cell r="D18" t="str">
            <v>Base</v>
          </cell>
          <cell r="E18" t="str">
            <v>Reserve</v>
          </cell>
          <cell r="F18">
            <v>142</v>
          </cell>
          <cell r="H18">
            <v>-967000</v>
          </cell>
          <cell r="J18">
            <v>1</v>
          </cell>
        </row>
        <row r="19">
          <cell r="D19" t="str">
            <v>Base</v>
          </cell>
          <cell r="E19" t="str">
            <v>ECJ9</v>
          </cell>
          <cell r="F19">
            <v>142</v>
          </cell>
          <cell r="H19">
            <v>877000</v>
          </cell>
          <cell r="J19">
            <v>1</v>
          </cell>
        </row>
        <row r="20">
          <cell r="D20" t="str">
            <v>Base</v>
          </cell>
          <cell r="E20" t="str">
            <v>Reserve</v>
          </cell>
          <cell r="F20">
            <v>142</v>
          </cell>
          <cell r="H20">
            <v>-877000</v>
          </cell>
          <cell r="J20">
            <v>1</v>
          </cell>
        </row>
        <row r="21">
          <cell r="D21" t="str">
            <v>Base</v>
          </cell>
          <cell r="E21" t="str">
            <v>ECJ6</v>
          </cell>
          <cell r="F21">
            <v>142</v>
          </cell>
          <cell r="H21">
            <v>771000</v>
          </cell>
          <cell r="J21">
            <v>1</v>
          </cell>
        </row>
        <row r="22">
          <cell r="D22" t="str">
            <v>Base</v>
          </cell>
          <cell r="E22" t="str">
            <v>Reserve</v>
          </cell>
          <cell r="F22">
            <v>142</v>
          </cell>
          <cell r="H22">
            <v>-771000</v>
          </cell>
          <cell r="J22">
            <v>1</v>
          </cell>
        </row>
        <row r="23">
          <cell r="D23" t="str">
            <v>Base</v>
          </cell>
          <cell r="E23" t="str">
            <v>ECJ5/8</v>
          </cell>
          <cell r="F23">
            <v>142</v>
          </cell>
          <cell r="H23">
            <v>4977000</v>
          </cell>
          <cell r="J23">
            <v>1</v>
          </cell>
        </row>
        <row r="24">
          <cell r="D24" t="str">
            <v>Base</v>
          </cell>
          <cell r="E24" t="str">
            <v>Reserve</v>
          </cell>
          <cell r="F24">
            <v>142</v>
          </cell>
          <cell r="H24">
            <v>-4977000</v>
          </cell>
          <cell r="J24">
            <v>1</v>
          </cell>
        </row>
        <row r="25">
          <cell r="D25" t="str">
            <v>Base</v>
          </cell>
          <cell r="E25" t="str">
            <v>ECJ4</v>
          </cell>
          <cell r="F25">
            <v>142</v>
          </cell>
          <cell r="H25">
            <v>300000</v>
          </cell>
          <cell r="J25">
            <v>1</v>
          </cell>
        </row>
        <row r="26">
          <cell r="D26" t="str">
            <v>Base</v>
          </cell>
          <cell r="E26" t="str">
            <v>Reserve</v>
          </cell>
          <cell r="F26">
            <v>142</v>
          </cell>
          <cell r="H26">
            <v>-300000</v>
          </cell>
          <cell r="J26">
            <v>1</v>
          </cell>
        </row>
        <row r="27">
          <cell r="D27" t="str">
            <v>Base</v>
          </cell>
          <cell r="E27" t="str">
            <v>ECJ6</v>
          </cell>
          <cell r="F27">
            <v>142</v>
          </cell>
          <cell r="H27">
            <v>18853000</v>
          </cell>
          <cell r="J27">
            <v>1</v>
          </cell>
        </row>
        <row r="28">
          <cell r="D28" t="str">
            <v>Base</v>
          </cell>
          <cell r="E28" t="str">
            <v>Reserve</v>
          </cell>
          <cell r="F28">
            <v>142</v>
          </cell>
          <cell r="H28">
            <v>-18853000</v>
          </cell>
          <cell r="J28">
            <v>1</v>
          </cell>
        </row>
        <row r="29">
          <cell r="D29" t="str">
            <v>Base</v>
          </cell>
          <cell r="E29" t="str">
            <v>ECJ9</v>
          </cell>
          <cell r="F29">
            <v>142</v>
          </cell>
          <cell r="H29">
            <v>3718000</v>
          </cell>
          <cell r="J29">
            <v>1</v>
          </cell>
        </row>
        <row r="30">
          <cell r="D30" t="str">
            <v>Base</v>
          </cell>
          <cell r="E30" t="str">
            <v>Reserve</v>
          </cell>
          <cell r="F30">
            <v>142</v>
          </cell>
          <cell r="H30">
            <v>-3718000</v>
          </cell>
          <cell r="J30">
            <v>1</v>
          </cell>
        </row>
        <row r="31">
          <cell r="D31" t="str">
            <v>Base</v>
          </cell>
          <cell r="E31" t="str">
            <v>ECJ3</v>
          </cell>
          <cell r="F31">
            <v>142</v>
          </cell>
          <cell r="H31">
            <v>4370000</v>
          </cell>
          <cell r="J31">
            <v>1</v>
          </cell>
        </row>
        <row r="32">
          <cell r="D32" t="str">
            <v>Base</v>
          </cell>
          <cell r="E32" t="str">
            <v>Reserve</v>
          </cell>
          <cell r="F32">
            <v>142</v>
          </cell>
          <cell r="H32">
            <v>-4370000</v>
          </cell>
          <cell r="J32">
            <v>1</v>
          </cell>
        </row>
        <row r="33">
          <cell r="D33" t="str">
            <v>Base</v>
          </cell>
          <cell r="E33" t="str">
            <v>ECJ6</v>
          </cell>
          <cell r="F33">
            <v>142</v>
          </cell>
          <cell r="H33">
            <v>58000</v>
          </cell>
          <cell r="J33">
            <v>1</v>
          </cell>
        </row>
        <row r="34">
          <cell r="D34" t="str">
            <v>Base</v>
          </cell>
          <cell r="E34" t="str">
            <v>Reserve</v>
          </cell>
          <cell r="F34">
            <v>142</v>
          </cell>
          <cell r="H34">
            <v>-58000</v>
          </cell>
          <cell r="J34">
            <v>1</v>
          </cell>
        </row>
        <row r="35">
          <cell r="D35" t="str">
            <v>Base</v>
          </cell>
          <cell r="E35" t="str">
            <v>ECJ3</v>
          </cell>
          <cell r="F35">
            <v>142</v>
          </cell>
          <cell r="H35">
            <v>3524000</v>
          </cell>
          <cell r="J35">
            <v>1</v>
          </cell>
        </row>
        <row r="36">
          <cell r="D36" t="str">
            <v>Base</v>
          </cell>
          <cell r="E36" t="str">
            <v>Reserve</v>
          </cell>
          <cell r="F36">
            <v>142</v>
          </cell>
          <cell r="H36">
            <v>-3524000</v>
          </cell>
          <cell r="J36">
            <v>1</v>
          </cell>
        </row>
        <row r="37">
          <cell r="D37" t="str">
            <v>Base</v>
          </cell>
          <cell r="E37" t="str">
            <v>ECJ6</v>
          </cell>
          <cell r="F37">
            <v>142</v>
          </cell>
          <cell r="H37">
            <v>2293000</v>
          </cell>
          <cell r="J37">
            <v>1</v>
          </cell>
        </row>
        <row r="38">
          <cell r="D38" t="str">
            <v>Base</v>
          </cell>
          <cell r="E38" t="str">
            <v>Reserve</v>
          </cell>
          <cell r="F38">
            <v>142</v>
          </cell>
          <cell r="H38">
            <v>-2293000</v>
          </cell>
          <cell r="J38">
            <v>1</v>
          </cell>
        </row>
        <row r="39">
          <cell r="D39" t="str">
            <v>Base</v>
          </cell>
          <cell r="E39" t="str">
            <v>ECJ3</v>
          </cell>
          <cell r="F39">
            <v>142</v>
          </cell>
          <cell r="H39">
            <v>1775000</v>
          </cell>
          <cell r="J39">
            <v>1</v>
          </cell>
        </row>
        <row r="40">
          <cell r="D40" t="str">
            <v>Base</v>
          </cell>
          <cell r="E40" t="str">
            <v>Reserve</v>
          </cell>
          <cell r="F40">
            <v>142</v>
          </cell>
          <cell r="H40">
            <v>-1775000</v>
          </cell>
          <cell r="J40">
            <v>1</v>
          </cell>
        </row>
        <row r="41">
          <cell r="D41" t="str">
            <v>Base</v>
          </cell>
          <cell r="E41" t="str">
            <v>ECJ6</v>
          </cell>
          <cell r="F41">
            <v>142</v>
          </cell>
          <cell r="H41">
            <v>2000000</v>
          </cell>
          <cell r="J41">
            <v>1</v>
          </cell>
        </row>
        <row r="42">
          <cell r="D42" t="str">
            <v>Base</v>
          </cell>
          <cell r="E42" t="str">
            <v>Reserve</v>
          </cell>
          <cell r="F42">
            <v>142</v>
          </cell>
          <cell r="H42">
            <v>-2000000</v>
          </cell>
          <cell r="J42">
            <v>1</v>
          </cell>
        </row>
        <row r="43">
          <cell r="D43" t="str">
            <v>Base</v>
          </cell>
          <cell r="E43" t="str">
            <v>ECJ3</v>
          </cell>
          <cell r="F43">
            <v>142</v>
          </cell>
          <cell r="H43">
            <v>154000</v>
          </cell>
          <cell r="J43">
            <v>1</v>
          </cell>
        </row>
        <row r="44">
          <cell r="D44" t="str">
            <v>Base</v>
          </cell>
          <cell r="E44" t="str">
            <v>Reserve</v>
          </cell>
          <cell r="F44">
            <v>142</v>
          </cell>
          <cell r="H44">
            <v>-154000</v>
          </cell>
          <cell r="J44">
            <v>1</v>
          </cell>
        </row>
        <row r="45">
          <cell r="D45" t="str">
            <v>Base</v>
          </cell>
          <cell r="E45" t="str">
            <v>ECJ4</v>
          </cell>
          <cell r="F45">
            <v>142</v>
          </cell>
          <cell r="H45">
            <v>310000</v>
          </cell>
          <cell r="J45">
            <v>1</v>
          </cell>
        </row>
        <row r="46">
          <cell r="D46" t="str">
            <v>Base</v>
          </cell>
          <cell r="E46" t="str">
            <v>Reserve</v>
          </cell>
          <cell r="F46">
            <v>142</v>
          </cell>
          <cell r="H46">
            <v>-310000</v>
          </cell>
          <cell r="J46">
            <v>1</v>
          </cell>
        </row>
        <row r="47">
          <cell r="D47" t="str">
            <v>Base</v>
          </cell>
          <cell r="E47" t="str">
            <v>ECJ6</v>
          </cell>
          <cell r="F47">
            <v>142</v>
          </cell>
          <cell r="H47">
            <v>5762000</v>
          </cell>
          <cell r="J47">
            <v>1</v>
          </cell>
        </row>
        <row r="48">
          <cell r="D48" t="str">
            <v>Base</v>
          </cell>
          <cell r="E48" t="str">
            <v>Reserve</v>
          </cell>
          <cell r="F48">
            <v>142</v>
          </cell>
          <cell r="H48">
            <v>-5762000</v>
          </cell>
          <cell r="J48">
            <v>1</v>
          </cell>
        </row>
        <row r="49">
          <cell r="D49" t="str">
            <v>Base</v>
          </cell>
          <cell r="E49" t="str">
            <v>SS</v>
          </cell>
          <cell r="F49">
            <v>142</v>
          </cell>
          <cell r="H49">
            <v>193000</v>
          </cell>
          <cell r="J49">
            <v>1</v>
          </cell>
        </row>
        <row r="50">
          <cell r="D50" t="str">
            <v>Base</v>
          </cell>
          <cell r="E50" t="str">
            <v>Reserve</v>
          </cell>
          <cell r="F50">
            <v>142</v>
          </cell>
          <cell r="H50">
            <v>-193000</v>
          </cell>
          <cell r="J50">
            <v>1</v>
          </cell>
        </row>
        <row r="51">
          <cell r="D51" t="str">
            <v>Base</v>
          </cell>
          <cell r="E51" t="str">
            <v>SOCEUR</v>
          </cell>
          <cell r="F51">
            <v>142</v>
          </cell>
          <cell r="H51">
            <v>637000</v>
          </cell>
          <cell r="J51">
            <v>1</v>
          </cell>
        </row>
        <row r="52">
          <cell r="D52" t="str">
            <v>Base</v>
          </cell>
          <cell r="E52" t="str">
            <v>Reserve</v>
          </cell>
          <cell r="F52">
            <v>142</v>
          </cell>
          <cell r="H52">
            <v>-637000</v>
          </cell>
          <cell r="J52">
            <v>1</v>
          </cell>
        </row>
        <row r="53">
          <cell r="D53" t="str">
            <v>Base</v>
          </cell>
          <cell r="E53" t="str">
            <v>ECJ5/8</v>
          </cell>
          <cell r="F53">
            <v>142</v>
          </cell>
          <cell r="H53">
            <v>861000</v>
          </cell>
          <cell r="J53">
            <v>1</v>
          </cell>
        </row>
        <row r="54">
          <cell r="D54" t="str">
            <v>Base</v>
          </cell>
          <cell r="E54" t="str">
            <v>Reserve</v>
          </cell>
          <cell r="F54">
            <v>142</v>
          </cell>
          <cell r="H54">
            <v>-861000</v>
          </cell>
          <cell r="J54">
            <v>1</v>
          </cell>
        </row>
        <row r="55">
          <cell r="D55" t="str">
            <v>Base</v>
          </cell>
          <cell r="E55" t="str">
            <v>Reserve</v>
          </cell>
          <cell r="F55">
            <v>142</v>
          </cell>
          <cell r="H55">
            <v>-5240000</v>
          </cell>
          <cell r="J55">
            <v>1</v>
          </cell>
        </row>
        <row r="56">
          <cell r="D56" t="str">
            <v>Base</v>
          </cell>
          <cell r="E56" t="str">
            <v>ECJ5/8 ODC</v>
          </cell>
          <cell r="F56">
            <v>142</v>
          </cell>
          <cell r="H56">
            <v>5240000</v>
          </cell>
          <cell r="J56">
            <v>1</v>
          </cell>
        </row>
        <row r="57">
          <cell r="D57" t="str">
            <v>Base</v>
          </cell>
          <cell r="E57" t="str">
            <v>ECJ1</v>
          </cell>
          <cell r="F57">
            <v>142</v>
          </cell>
          <cell r="H57">
            <v>406000</v>
          </cell>
          <cell r="J57">
            <v>1</v>
          </cell>
        </row>
        <row r="58">
          <cell r="D58" t="str">
            <v>Base</v>
          </cell>
          <cell r="E58" t="str">
            <v>Reserve</v>
          </cell>
          <cell r="F58">
            <v>142</v>
          </cell>
          <cell r="H58">
            <v>-406000</v>
          </cell>
          <cell r="J58">
            <v>1</v>
          </cell>
        </row>
        <row r="59">
          <cell r="D59" t="str">
            <v>Base</v>
          </cell>
          <cell r="E59" t="str">
            <v>ECJ3</v>
          </cell>
          <cell r="F59">
            <v>142</v>
          </cell>
          <cell r="H59">
            <v>700000</v>
          </cell>
          <cell r="J59">
            <v>1</v>
          </cell>
        </row>
        <row r="60">
          <cell r="D60" t="str">
            <v>Base</v>
          </cell>
          <cell r="E60" t="str">
            <v>Reserve</v>
          </cell>
          <cell r="F60">
            <v>142</v>
          </cell>
          <cell r="H60">
            <v>-700000</v>
          </cell>
          <cell r="J60">
            <v>1</v>
          </cell>
        </row>
        <row r="61">
          <cell r="D61" t="str">
            <v>Base</v>
          </cell>
          <cell r="E61" t="str">
            <v>Reserve</v>
          </cell>
          <cell r="F61">
            <v>142</v>
          </cell>
          <cell r="H61">
            <v>-1425000</v>
          </cell>
          <cell r="J61">
            <v>1</v>
          </cell>
        </row>
        <row r="62">
          <cell r="D62" t="str">
            <v>Base</v>
          </cell>
          <cell r="E62" t="str">
            <v>ECJ4</v>
          </cell>
          <cell r="F62">
            <v>142</v>
          </cell>
          <cell r="H62">
            <v>1425000</v>
          </cell>
          <cell r="J62">
            <v>1</v>
          </cell>
        </row>
        <row r="63">
          <cell r="D63" t="str">
            <v>Base</v>
          </cell>
          <cell r="E63" t="str">
            <v>Reserve</v>
          </cell>
          <cell r="F63">
            <v>142</v>
          </cell>
          <cell r="H63">
            <v>-100000</v>
          </cell>
          <cell r="J63">
            <v>1</v>
          </cell>
        </row>
        <row r="64">
          <cell r="D64" t="str">
            <v>Base</v>
          </cell>
          <cell r="E64" t="str">
            <v>ECJ5/8</v>
          </cell>
          <cell r="F64">
            <v>142</v>
          </cell>
          <cell r="H64">
            <v>100000</v>
          </cell>
          <cell r="J64">
            <v>1</v>
          </cell>
        </row>
        <row r="65">
          <cell r="D65" t="str">
            <v>Base</v>
          </cell>
          <cell r="E65" t="str">
            <v>Reserve</v>
          </cell>
          <cell r="F65">
            <v>142</v>
          </cell>
          <cell r="H65">
            <v>-640000</v>
          </cell>
          <cell r="J65">
            <v>1</v>
          </cell>
        </row>
        <row r="66">
          <cell r="D66" t="str">
            <v>Base</v>
          </cell>
          <cell r="E66" t="str">
            <v>ECJ7</v>
          </cell>
          <cell r="F66">
            <v>142</v>
          </cell>
          <cell r="H66">
            <v>640000</v>
          </cell>
          <cell r="J66">
            <v>1</v>
          </cell>
        </row>
        <row r="67">
          <cell r="D67" t="str">
            <v>Base</v>
          </cell>
          <cell r="E67" t="str">
            <v>ECJ9</v>
          </cell>
          <cell r="F67">
            <v>142</v>
          </cell>
          <cell r="H67">
            <v>120000</v>
          </cell>
          <cell r="J67">
            <v>1</v>
          </cell>
        </row>
        <row r="68">
          <cell r="D68" t="str">
            <v>Base</v>
          </cell>
          <cell r="E68" t="str">
            <v>Reserve</v>
          </cell>
          <cell r="F68">
            <v>142</v>
          </cell>
          <cell r="H68">
            <v>-120000</v>
          </cell>
          <cell r="J68">
            <v>1</v>
          </cell>
        </row>
        <row r="69">
          <cell r="D69" t="str">
            <v>Base</v>
          </cell>
          <cell r="E69" t="str">
            <v>SS</v>
          </cell>
          <cell r="F69">
            <v>142</v>
          </cell>
          <cell r="H69">
            <v>6464000</v>
          </cell>
          <cell r="J69">
            <v>1</v>
          </cell>
        </row>
        <row r="70">
          <cell r="D70" t="str">
            <v>Base</v>
          </cell>
          <cell r="E70" t="str">
            <v>Reserve</v>
          </cell>
          <cell r="F70">
            <v>142</v>
          </cell>
          <cell r="H70">
            <v>-6464000</v>
          </cell>
          <cell r="J70">
            <v>1</v>
          </cell>
        </row>
        <row r="71">
          <cell r="D71" t="str">
            <v>Base</v>
          </cell>
          <cell r="E71" t="str">
            <v>SOCEUR</v>
          </cell>
          <cell r="F71">
            <v>142</v>
          </cell>
          <cell r="H71">
            <v>4000000</v>
          </cell>
          <cell r="J71">
            <v>1</v>
          </cell>
        </row>
        <row r="72">
          <cell r="D72" t="str">
            <v>Base</v>
          </cell>
          <cell r="E72" t="str">
            <v>Reserve</v>
          </cell>
          <cell r="F72">
            <v>142</v>
          </cell>
          <cell r="H72">
            <v>-4000000</v>
          </cell>
          <cell r="J72">
            <v>1</v>
          </cell>
        </row>
        <row r="73">
          <cell r="D73" t="str">
            <v>Base</v>
          </cell>
          <cell r="E73" t="str">
            <v>SOCEUR</v>
          </cell>
          <cell r="F73">
            <v>142</v>
          </cell>
          <cell r="H73">
            <v>62000</v>
          </cell>
          <cell r="J73">
            <v>1</v>
          </cell>
        </row>
        <row r="74">
          <cell r="D74" t="str">
            <v>Base</v>
          </cell>
          <cell r="E74" t="str">
            <v>Reserve</v>
          </cell>
          <cell r="F74">
            <v>142</v>
          </cell>
          <cell r="H74">
            <v>-62000</v>
          </cell>
          <cell r="J74">
            <v>1</v>
          </cell>
        </row>
        <row r="75">
          <cell r="D75" t="str">
            <v>Base</v>
          </cell>
          <cell r="E75" t="str">
            <v>SS</v>
          </cell>
          <cell r="F75">
            <v>142</v>
          </cell>
          <cell r="H75">
            <v>22000</v>
          </cell>
          <cell r="J75">
            <v>1</v>
          </cell>
        </row>
        <row r="76">
          <cell r="D76" t="str">
            <v>Base</v>
          </cell>
          <cell r="E76" t="str">
            <v>Reserve</v>
          </cell>
          <cell r="F76">
            <v>142</v>
          </cell>
          <cell r="H76">
            <v>-22000</v>
          </cell>
          <cell r="J76">
            <v>1</v>
          </cell>
        </row>
        <row r="77">
          <cell r="D77" t="str">
            <v>Base</v>
          </cell>
          <cell r="E77" t="str">
            <v>RSG</v>
          </cell>
          <cell r="F77">
            <v>142</v>
          </cell>
          <cell r="H77">
            <v>6500000</v>
          </cell>
          <cell r="J77">
            <v>1</v>
          </cell>
        </row>
        <row r="78">
          <cell r="D78" t="str">
            <v>Base</v>
          </cell>
          <cell r="E78" t="str">
            <v>Reserve</v>
          </cell>
          <cell r="F78">
            <v>142</v>
          </cell>
          <cell r="H78">
            <v>-6500000</v>
          </cell>
          <cell r="J78">
            <v>1</v>
          </cell>
        </row>
        <row r="79">
          <cell r="D79" t="str">
            <v>Base</v>
          </cell>
          <cell r="E79" t="str">
            <v>ECJ6</v>
          </cell>
          <cell r="F79">
            <v>142</v>
          </cell>
          <cell r="H79">
            <v>510000</v>
          </cell>
          <cell r="J79">
            <v>1</v>
          </cell>
        </row>
        <row r="80">
          <cell r="D80" t="str">
            <v>Base</v>
          </cell>
          <cell r="E80" t="str">
            <v>Reserve</v>
          </cell>
          <cell r="F80">
            <v>142</v>
          </cell>
          <cell r="H80">
            <v>-510000</v>
          </cell>
          <cell r="J80">
            <v>1</v>
          </cell>
        </row>
        <row r="81">
          <cell r="D81" t="str">
            <v>Base</v>
          </cell>
          <cell r="E81" t="str">
            <v>ECJ5/8</v>
          </cell>
          <cell r="F81">
            <v>142</v>
          </cell>
          <cell r="H81">
            <v>4288000</v>
          </cell>
          <cell r="J81">
            <v>1</v>
          </cell>
        </row>
        <row r="82">
          <cell r="D82" t="str">
            <v>Base</v>
          </cell>
          <cell r="E82" t="str">
            <v>Reserve</v>
          </cell>
          <cell r="F82">
            <v>142</v>
          </cell>
          <cell r="H82">
            <v>-4288000</v>
          </cell>
          <cell r="J82">
            <v>1</v>
          </cell>
        </row>
        <row r="83">
          <cell r="D83" t="str">
            <v>Base</v>
          </cell>
          <cell r="E83" t="str">
            <v>ECJ5/8</v>
          </cell>
          <cell r="F83">
            <v>142</v>
          </cell>
          <cell r="H83">
            <v>364000</v>
          </cell>
          <cell r="J83">
            <v>1</v>
          </cell>
        </row>
        <row r="84">
          <cell r="D84" t="str">
            <v>Base</v>
          </cell>
          <cell r="E84" t="str">
            <v>Reserve</v>
          </cell>
          <cell r="F84">
            <v>142</v>
          </cell>
          <cell r="H84">
            <v>-364000</v>
          </cell>
          <cell r="J84">
            <v>1</v>
          </cell>
        </row>
        <row r="85">
          <cell r="D85" t="str">
            <v>Base</v>
          </cell>
          <cell r="E85" t="str">
            <v>ECJ7</v>
          </cell>
          <cell r="F85">
            <v>142</v>
          </cell>
          <cell r="H85">
            <v>183000</v>
          </cell>
          <cell r="J85">
            <v>1</v>
          </cell>
        </row>
        <row r="86">
          <cell r="D86" t="str">
            <v>Base</v>
          </cell>
          <cell r="E86" t="str">
            <v>Reserve</v>
          </cell>
          <cell r="F86">
            <v>142</v>
          </cell>
          <cell r="H86">
            <v>-183000</v>
          </cell>
          <cell r="J86">
            <v>1</v>
          </cell>
        </row>
        <row r="87">
          <cell r="D87" t="str">
            <v>Base</v>
          </cell>
          <cell r="E87" t="str">
            <v>Reserve</v>
          </cell>
          <cell r="F87">
            <v>142</v>
          </cell>
          <cell r="H87">
            <v>-80000</v>
          </cell>
          <cell r="J87">
            <v>1</v>
          </cell>
        </row>
        <row r="88">
          <cell r="D88" t="str">
            <v>Base</v>
          </cell>
          <cell r="E88" t="str">
            <v>ECJ5/8</v>
          </cell>
          <cell r="F88">
            <v>142</v>
          </cell>
          <cell r="H88">
            <v>80000</v>
          </cell>
          <cell r="J88">
            <v>1</v>
          </cell>
        </row>
        <row r="89">
          <cell r="D89" t="str">
            <v>Base</v>
          </cell>
          <cell r="E89" t="str">
            <v>ECJ5/8</v>
          </cell>
          <cell r="F89">
            <v>142</v>
          </cell>
          <cell r="H89">
            <v>350000</v>
          </cell>
          <cell r="J89">
            <v>1</v>
          </cell>
        </row>
        <row r="90">
          <cell r="D90" t="str">
            <v>Base</v>
          </cell>
          <cell r="E90" t="str">
            <v>Reserve</v>
          </cell>
          <cell r="F90">
            <v>142</v>
          </cell>
          <cell r="H90">
            <v>-350000</v>
          </cell>
          <cell r="J90">
            <v>1</v>
          </cell>
        </row>
        <row r="91">
          <cell r="D91" t="str">
            <v>Base</v>
          </cell>
          <cell r="E91" t="str">
            <v>ECJ3</v>
          </cell>
          <cell r="F91">
            <v>142</v>
          </cell>
          <cell r="H91">
            <v>390000</v>
          </cell>
          <cell r="J91">
            <v>1</v>
          </cell>
        </row>
        <row r="92">
          <cell r="D92" t="str">
            <v>Base</v>
          </cell>
          <cell r="E92" t="str">
            <v>Reserve</v>
          </cell>
          <cell r="F92">
            <v>142</v>
          </cell>
          <cell r="H92">
            <v>-390000</v>
          </cell>
          <cell r="J92">
            <v>1</v>
          </cell>
        </row>
        <row r="93">
          <cell r="D93" t="str">
            <v>Base</v>
          </cell>
          <cell r="E93" t="str">
            <v>Reserve</v>
          </cell>
          <cell r="F93">
            <v>142</v>
          </cell>
          <cell r="H93">
            <v>-2300000</v>
          </cell>
          <cell r="J93">
            <v>1</v>
          </cell>
        </row>
        <row r="94">
          <cell r="D94" t="str">
            <v>Base</v>
          </cell>
          <cell r="E94" t="str">
            <v>ECJ7</v>
          </cell>
          <cell r="F94">
            <v>142</v>
          </cell>
          <cell r="H94">
            <v>2300000</v>
          </cell>
          <cell r="J94">
            <v>1</v>
          </cell>
        </row>
        <row r="95">
          <cell r="D95" t="str">
            <v>Base</v>
          </cell>
          <cell r="E95" t="str">
            <v>Reserve</v>
          </cell>
          <cell r="F95">
            <v>142</v>
          </cell>
          <cell r="H95">
            <v>-45500000</v>
          </cell>
          <cell r="J95">
            <v>1</v>
          </cell>
        </row>
        <row r="96">
          <cell r="D96" t="str">
            <v>Base</v>
          </cell>
          <cell r="E96" t="str">
            <v>CIVPAY</v>
          </cell>
          <cell r="F96">
            <v>142</v>
          </cell>
          <cell r="H96">
            <v>45500000</v>
          </cell>
          <cell r="J96">
            <v>1</v>
          </cell>
        </row>
        <row r="97">
          <cell r="D97" t="str">
            <v>OCO</v>
          </cell>
          <cell r="E97" t="str">
            <v>ECJ2</v>
          </cell>
          <cell r="F97">
            <v>142</v>
          </cell>
          <cell r="H97">
            <v>7242000</v>
          </cell>
          <cell r="J97">
            <v>1</v>
          </cell>
        </row>
        <row r="98">
          <cell r="D98" t="str">
            <v>OCO</v>
          </cell>
          <cell r="E98" t="str">
            <v>Reserve</v>
          </cell>
          <cell r="F98">
            <v>142</v>
          </cell>
          <cell r="H98">
            <v>-7242000</v>
          </cell>
          <cell r="J98">
            <v>1</v>
          </cell>
        </row>
        <row r="99">
          <cell r="D99" t="str">
            <v>OCO</v>
          </cell>
          <cell r="E99" t="str">
            <v>Reserve</v>
          </cell>
          <cell r="F99">
            <v>142</v>
          </cell>
          <cell r="H99">
            <v>-9400000</v>
          </cell>
          <cell r="J99">
            <v>1</v>
          </cell>
        </row>
        <row r="100">
          <cell r="D100" t="str">
            <v>OCO</v>
          </cell>
          <cell r="E100" t="str">
            <v>ECJ6</v>
          </cell>
          <cell r="F100">
            <v>142</v>
          </cell>
          <cell r="H100">
            <v>9400000</v>
          </cell>
          <cell r="J100">
            <v>1</v>
          </cell>
        </row>
        <row r="101">
          <cell r="D101" t="str">
            <v>OCO</v>
          </cell>
          <cell r="E101" t="str">
            <v>Reserve</v>
          </cell>
          <cell r="F101">
            <v>142</v>
          </cell>
          <cell r="H101">
            <v>-26500000</v>
          </cell>
          <cell r="J101">
            <v>1</v>
          </cell>
        </row>
        <row r="102">
          <cell r="D102" t="str">
            <v>OCO</v>
          </cell>
          <cell r="E102" t="str">
            <v>ECJ3</v>
          </cell>
          <cell r="F102">
            <v>142</v>
          </cell>
          <cell r="H102">
            <v>26500000</v>
          </cell>
          <cell r="J102">
            <v>1</v>
          </cell>
        </row>
        <row r="103">
          <cell r="D103" t="str">
            <v>OCO</v>
          </cell>
          <cell r="E103" t="str">
            <v>Reserve</v>
          </cell>
          <cell r="F103">
            <v>142</v>
          </cell>
          <cell r="H103">
            <v>-7964000</v>
          </cell>
          <cell r="J103">
            <v>1</v>
          </cell>
        </row>
        <row r="104">
          <cell r="D104" t="str">
            <v>OCO</v>
          </cell>
          <cell r="E104" t="str">
            <v>ECJ6</v>
          </cell>
          <cell r="F104">
            <v>142</v>
          </cell>
          <cell r="H104">
            <v>7964000</v>
          </cell>
          <cell r="J104">
            <v>1</v>
          </cell>
        </row>
        <row r="105">
          <cell r="D105" t="str">
            <v>OCO</v>
          </cell>
          <cell r="E105" t="str">
            <v>Reserve</v>
          </cell>
          <cell r="F105">
            <v>142</v>
          </cell>
          <cell r="H105">
            <v>-3600000</v>
          </cell>
          <cell r="J105">
            <v>1</v>
          </cell>
        </row>
        <row r="106">
          <cell r="D106" t="str">
            <v>OCO</v>
          </cell>
          <cell r="E106" t="str">
            <v>ECJ3</v>
          </cell>
          <cell r="F106">
            <v>142</v>
          </cell>
          <cell r="H106">
            <v>3600000</v>
          </cell>
          <cell r="J106">
            <v>1</v>
          </cell>
        </row>
        <row r="107">
          <cell r="D107" t="str">
            <v>OCO</v>
          </cell>
          <cell r="E107" t="str">
            <v>ECJ3</v>
          </cell>
          <cell r="F107">
            <v>142</v>
          </cell>
          <cell r="H107">
            <v>7700000</v>
          </cell>
          <cell r="J107">
            <v>1</v>
          </cell>
        </row>
        <row r="108">
          <cell r="D108" t="str">
            <v>OCO</v>
          </cell>
          <cell r="E108" t="str">
            <v>Reserve</v>
          </cell>
          <cell r="F108">
            <v>142</v>
          </cell>
          <cell r="H108">
            <v>-7700000</v>
          </cell>
          <cell r="J108">
            <v>1</v>
          </cell>
        </row>
        <row r="109">
          <cell r="D109" t="str">
            <v>OCO</v>
          </cell>
          <cell r="E109" t="str">
            <v>Reserve</v>
          </cell>
          <cell r="F109">
            <v>142</v>
          </cell>
          <cell r="H109">
            <v>-489000</v>
          </cell>
          <cell r="J109">
            <v>1</v>
          </cell>
        </row>
        <row r="110">
          <cell r="D110" t="str">
            <v>OCO</v>
          </cell>
          <cell r="E110" t="str">
            <v>CIVPAY</v>
          </cell>
          <cell r="F110">
            <v>142</v>
          </cell>
          <cell r="H110">
            <v>489000</v>
          </cell>
          <cell r="J110">
            <v>1</v>
          </cell>
        </row>
        <row r="111">
          <cell r="D111" t="str">
            <v>OCO</v>
          </cell>
          <cell r="E111" t="str">
            <v>Reserve</v>
          </cell>
          <cell r="F111">
            <v>142</v>
          </cell>
          <cell r="H111">
            <v>-3091000</v>
          </cell>
          <cell r="J111">
            <v>1</v>
          </cell>
        </row>
        <row r="112">
          <cell r="D112" t="str">
            <v>OCO</v>
          </cell>
          <cell r="E112" t="str">
            <v>SOCEUR</v>
          </cell>
          <cell r="F112">
            <v>142</v>
          </cell>
          <cell r="H112">
            <v>3091000</v>
          </cell>
          <cell r="J112">
            <v>1</v>
          </cell>
        </row>
        <row r="113">
          <cell r="D113" t="str">
            <v>OCO</v>
          </cell>
          <cell r="E113" t="str">
            <v>ECJ9</v>
          </cell>
          <cell r="F113">
            <v>142</v>
          </cell>
          <cell r="H113">
            <v>1975000</v>
          </cell>
          <cell r="J113">
            <v>1</v>
          </cell>
        </row>
        <row r="114">
          <cell r="D114" t="str">
            <v>OCO</v>
          </cell>
          <cell r="E114" t="str">
            <v>Reserve</v>
          </cell>
          <cell r="F114">
            <v>142</v>
          </cell>
          <cell r="H114">
            <v>-1975000</v>
          </cell>
          <cell r="J114">
            <v>1</v>
          </cell>
        </row>
        <row r="115">
          <cell r="D115" t="str">
            <v>EDI</v>
          </cell>
          <cell r="E115" t="str">
            <v>SOCEUR</v>
          </cell>
          <cell r="F115">
            <v>131</v>
          </cell>
          <cell r="H115">
            <v>4263000</v>
          </cell>
          <cell r="J115">
            <v>1</v>
          </cell>
        </row>
        <row r="116">
          <cell r="D116" t="str">
            <v>EDI</v>
          </cell>
          <cell r="E116" t="str">
            <v>Reserve</v>
          </cell>
          <cell r="F116">
            <v>131</v>
          </cell>
          <cell r="H116">
            <v>-4263000</v>
          </cell>
          <cell r="J116">
            <v>1</v>
          </cell>
        </row>
        <row r="117">
          <cell r="D117" t="str">
            <v>EDI</v>
          </cell>
          <cell r="E117" t="str">
            <v>ECJ3</v>
          </cell>
          <cell r="F117">
            <v>135</v>
          </cell>
          <cell r="H117">
            <v>2280000</v>
          </cell>
          <cell r="J117">
            <v>1</v>
          </cell>
        </row>
        <row r="118">
          <cell r="D118" t="str">
            <v>EDI</v>
          </cell>
          <cell r="E118" t="str">
            <v>Reserve</v>
          </cell>
          <cell r="F118">
            <v>135</v>
          </cell>
          <cell r="H118">
            <v>-2280000</v>
          </cell>
          <cell r="J118">
            <v>1</v>
          </cell>
        </row>
        <row r="119">
          <cell r="D119" t="str">
            <v>EDI</v>
          </cell>
          <cell r="E119" t="str">
            <v>Reserve</v>
          </cell>
          <cell r="F119">
            <v>135</v>
          </cell>
          <cell r="H119">
            <v>-10000000</v>
          </cell>
          <cell r="J119">
            <v>1</v>
          </cell>
        </row>
        <row r="120">
          <cell r="D120" t="str">
            <v>EDI</v>
          </cell>
          <cell r="E120" t="str">
            <v>ECJ3</v>
          </cell>
          <cell r="F120">
            <v>135</v>
          </cell>
          <cell r="H120">
            <v>10000000</v>
          </cell>
          <cell r="J120">
            <v>1</v>
          </cell>
        </row>
        <row r="121">
          <cell r="D121" t="str">
            <v>EDI</v>
          </cell>
          <cell r="E121" t="str">
            <v>ECJ5/8</v>
          </cell>
          <cell r="F121">
            <v>142</v>
          </cell>
          <cell r="H121">
            <v>7300000</v>
          </cell>
          <cell r="J121">
            <v>1</v>
          </cell>
        </row>
        <row r="122">
          <cell r="D122" t="str">
            <v>EDI</v>
          </cell>
          <cell r="E122" t="str">
            <v>Reserve</v>
          </cell>
          <cell r="F122">
            <v>142</v>
          </cell>
          <cell r="H122">
            <v>-7300000</v>
          </cell>
          <cell r="J122">
            <v>1</v>
          </cell>
        </row>
        <row r="123">
          <cell r="D123" t="str">
            <v>EDI</v>
          </cell>
          <cell r="E123" t="str">
            <v>Reserve</v>
          </cell>
          <cell r="F123">
            <v>142</v>
          </cell>
          <cell r="H123">
            <v>-2500000</v>
          </cell>
          <cell r="J123">
            <v>1</v>
          </cell>
        </row>
        <row r="124">
          <cell r="D124" t="str">
            <v>EDI</v>
          </cell>
          <cell r="E124" t="str">
            <v>ECJ6</v>
          </cell>
          <cell r="F124">
            <v>142</v>
          </cell>
          <cell r="H124">
            <v>2500000</v>
          </cell>
          <cell r="J124">
            <v>1</v>
          </cell>
        </row>
        <row r="125">
          <cell r="D125" t="str">
            <v>EDI</v>
          </cell>
          <cell r="E125" t="str">
            <v>ECJ5/8</v>
          </cell>
          <cell r="F125">
            <v>142</v>
          </cell>
          <cell r="H125">
            <v>10000000</v>
          </cell>
          <cell r="J125">
            <v>1</v>
          </cell>
        </row>
        <row r="126">
          <cell r="D126" t="str">
            <v>EDI</v>
          </cell>
          <cell r="E126" t="str">
            <v>Reserve</v>
          </cell>
          <cell r="F126">
            <v>142</v>
          </cell>
          <cell r="H126">
            <v>-10000000</v>
          </cell>
          <cell r="J126">
            <v>1</v>
          </cell>
        </row>
        <row r="127">
          <cell r="D127" t="str">
            <v>EDI</v>
          </cell>
          <cell r="E127" t="str">
            <v>SS</v>
          </cell>
          <cell r="F127">
            <v>142</v>
          </cell>
          <cell r="H127">
            <v>3447000</v>
          </cell>
          <cell r="J127">
            <v>1</v>
          </cell>
        </row>
        <row r="128">
          <cell r="D128" t="str">
            <v>EDI</v>
          </cell>
          <cell r="E128" t="str">
            <v>Reserve</v>
          </cell>
          <cell r="F128">
            <v>142</v>
          </cell>
          <cell r="H128">
            <v>-3447000</v>
          </cell>
          <cell r="J128">
            <v>1</v>
          </cell>
        </row>
        <row r="129">
          <cell r="D129" t="str">
            <v>EDI</v>
          </cell>
          <cell r="E129" t="str">
            <v>SOCEUR</v>
          </cell>
          <cell r="F129">
            <v>212</v>
          </cell>
          <cell r="H129">
            <v>15352000</v>
          </cell>
          <cell r="J129">
            <v>1</v>
          </cell>
        </row>
        <row r="130">
          <cell r="D130" t="str">
            <v>EDI</v>
          </cell>
          <cell r="E130" t="str">
            <v>Reserve</v>
          </cell>
          <cell r="F130">
            <v>212</v>
          </cell>
          <cell r="H130">
            <v>-15352000</v>
          </cell>
          <cell r="J130">
            <v>1</v>
          </cell>
        </row>
        <row r="131">
          <cell r="D131" t="str">
            <v>CNP</v>
          </cell>
          <cell r="E131" t="str">
            <v>CIVPAY</v>
          </cell>
          <cell r="F131">
            <v>121</v>
          </cell>
          <cell r="H131">
            <v>1258000</v>
          </cell>
          <cell r="J131">
            <v>1</v>
          </cell>
        </row>
        <row r="132">
          <cell r="D132" t="str">
            <v>CNP</v>
          </cell>
          <cell r="E132" t="str">
            <v>Reserve</v>
          </cell>
          <cell r="F132">
            <v>121</v>
          </cell>
          <cell r="H132">
            <v>-1258000</v>
          </cell>
          <cell r="J132">
            <v>1</v>
          </cell>
        </row>
        <row r="133">
          <cell r="D133" t="str">
            <v>CNP</v>
          </cell>
          <cell r="E133" t="str">
            <v>ECJ9</v>
          </cell>
          <cell r="F133">
            <v>121</v>
          </cell>
          <cell r="H133">
            <v>2728000</v>
          </cell>
          <cell r="J133">
            <v>1</v>
          </cell>
        </row>
        <row r="134">
          <cell r="D134" t="str">
            <v>CNP</v>
          </cell>
          <cell r="E134" t="str">
            <v>Reserve</v>
          </cell>
          <cell r="F134">
            <v>121</v>
          </cell>
          <cell r="H134">
            <v>-2728000</v>
          </cell>
          <cell r="J134">
            <v>1</v>
          </cell>
        </row>
        <row r="135">
          <cell r="D135" t="str">
            <v>OCO</v>
          </cell>
          <cell r="E135" t="str">
            <v>ECJ2</v>
          </cell>
          <cell r="F135">
            <v>142</v>
          </cell>
          <cell r="H135">
            <v>1776000</v>
          </cell>
          <cell r="J135">
            <v>1</v>
          </cell>
        </row>
        <row r="136">
          <cell r="D136" t="str">
            <v>OCO</v>
          </cell>
          <cell r="E136" t="str">
            <v>Reserve</v>
          </cell>
          <cell r="F136">
            <v>142</v>
          </cell>
          <cell r="H136">
            <v>-1776000</v>
          </cell>
          <cell r="J136">
            <v>1</v>
          </cell>
        </row>
        <row r="137">
          <cell r="D137" t="str">
            <v>EDI</v>
          </cell>
          <cell r="E137" t="str">
            <v>CIVPAY</v>
          </cell>
          <cell r="F137">
            <v>142</v>
          </cell>
          <cell r="H137">
            <v>300000</v>
          </cell>
          <cell r="J137">
            <v>1</v>
          </cell>
        </row>
        <row r="138">
          <cell r="D138" t="str">
            <v>EDI</v>
          </cell>
          <cell r="E138" t="str">
            <v>Reserve</v>
          </cell>
          <cell r="F138">
            <v>142</v>
          </cell>
          <cell r="H138">
            <v>-300000</v>
          </cell>
          <cell r="J138">
            <v>1</v>
          </cell>
        </row>
        <row r="139">
          <cell r="D139" t="str">
            <v>Base</v>
          </cell>
          <cell r="E139" t="str">
            <v>Reserve</v>
          </cell>
          <cell r="F139">
            <v>142</v>
          </cell>
          <cell r="H139">
            <v>-283000</v>
          </cell>
          <cell r="J139">
            <v>1</v>
          </cell>
        </row>
        <row r="140">
          <cell r="D140" t="str">
            <v>Base</v>
          </cell>
          <cell r="E140" t="str">
            <v>SS</v>
          </cell>
          <cell r="F140">
            <v>142</v>
          </cell>
          <cell r="H140">
            <v>283000</v>
          </cell>
          <cell r="J140">
            <v>1</v>
          </cell>
        </row>
        <row r="141">
          <cell r="D141" t="str">
            <v>Base</v>
          </cell>
          <cell r="E141" t="str">
            <v>Reserve</v>
          </cell>
          <cell r="F141">
            <v>131</v>
          </cell>
          <cell r="H141">
            <v>75563</v>
          </cell>
          <cell r="J141">
            <v>2</v>
          </cell>
        </row>
        <row r="142">
          <cell r="D142" t="str">
            <v>Base</v>
          </cell>
          <cell r="E142" t="str">
            <v>Reserve</v>
          </cell>
          <cell r="F142">
            <v>131</v>
          </cell>
          <cell r="H142">
            <v>90000</v>
          </cell>
          <cell r="J142">
            <v>2</v>
          </cell>
        </row>
        <row r="143">
          <cell r="D143" t="str">
            <v>Base</v>
          </cell>
          <cell r="E143" t="str">
            <v>ECJ5/8 ODC</v>
          </cell>
          <cell r="F143">
            <v>131</v>
          </cell>
          <cell r="H143">
            <v>165563</v>
          </cell>
          <cell r="J143">
            <v>2</v>
          </cell>
        </row>
        <row r="144">
          <cell r="D144" t="str">
            <v>Base</v>
          </cell>
          <cell r="E144" t="str">
            <v>Reserve</v>
          </cell>
          <cell r="F144">
            <v>131</v>
          </cell>
          <cell r="H144">
            <v>-165563</v>
          </cell>
          <cell r="J144">
            <v>2</v>
          </cell>
        </row>
        <row r="145">
          <cell r="D145" t="str">
            <v>Base</v>
          </cell>
          <cell r="E145" t="str">
            <v>Reserve</v>
          </cell>
          <cell r="F145">
            <v>142</v>
          </cell>
          <cell r="H145">
            <v>-9000000</v>
          </cell>
          <cell r="J145">
            <v>2</v>
          </cell>
        </row>
        <row r="146">
          <cell r="D146" t="str">
            <v>Base</v>
          </cell>
          <cell r="E146" t="str">
            <v>Reserve</v>
          </cell>
          <cell r="F146">
            <v>142</v>
          </cell>
          <cell r="H146">
            <v>-3126000</v>
          </cell>
          <cell r="J146">
            <v>2</v>
          </cell>
        </row>
      </sheetData>
      <sheetData sheetId="4"/>
      <sheetData sheetId="5">
        <row r="1">
          <cell r="A1">
            <v>0</v>
          </cell>
        </row>
        <row r="2">
          <cell r="R2" t="str">
            <v>A94</v>
          </cell>
        </row>
        <row r="3">
          <cell r="A3">
            <v>0</v>
          </cell>
          <cell r="R3" t="str">
            <v>A94A</v>
          </cell>
        </row>
        <row r="4">
          <cell r="A4" t="str">
            <v>SOF: Command Cum</v>
          </cell>
          <cell r="R4" t="str">
            <v>A94B</v>
          </cell>
        </row>
        <row r="5">
          <cell r="A5">
            <v>0</v>
          </cell>
          <cell r="R5" t="str">
            <v>A94C</v>
          </cell>
        </row>
        <row r="6">
          <cell r="A6" t="str">
            <v>Last Data Refreshed from ECC</v>
          </cell>
          <cell r="R6" t="str">
            <v>A94D</v>
          </cell>
        </row>
        <row r="7">
          <cell r="A7">
            <v>0</v>
          </cell>
          <cell r="R7" t="str">
            <v>A94E</v>
          </cell>
        </row>
        <row r="8">
          <cell r="A8" t="str">
            <v>11/18/2018 19:18:31</v>
          </cell>
          <cell r="R8" t="str">
            <v>A94F</v>
          </cell>
        </row>
        <row r="9">
          <cell r="A9">
            <v>0</v>
          </cell>
          <cell r="R9" t="str">
            <v>A94G</v>
          </cell>
        </row>
        <row r="10">
          <cell r="A10" t="str">
            <v>Report Run Time</v>
          </cell>
          <cell r="R10" t="str">
            <v>A94H</v>
          </cell>
        </row>
        <row r="11">
          <cell r="A11">
            <v>0</v>
          </cell>
          <cell r="R11" t="str">
            <v>A94I</v>
          </cell>
        </row>
        <row r="12">
          <cell r="A12" t="str">
            <v>11/19/2018 00:43:15</v>
          </cell>
          <cell r="R12" t="str">
            <v>A94J</v>
          </cell>
        </row>
        <row r="13">
          <cell r="A13">
            <v>0</v>
          </cell>
          <cell r="R13" t="str">
            <v>A94K</v>
          </cell>
        </row>
        <row r="14">
          <cell r="A14" t="str">
            <v>Current User</v>
          </cell>
          <cell r="R14" t="str">
            <v>A94M</v>
          </cell>
        </row>
        <row r="15">
          <cell r="A15">
            <v>0</v>
          </cell>
          <cell r="R15" t="str">
            <v>A94N</v>
          </cell>
        </row>
        <row r="16">
          <cell r="A16" t="str">
            <v>Flyte, Jennifer</v>
          </cell>
          <cell r="R16" t="str">
            <v>A94O</v>
          </cell>
        </row>
        <row r="17">
          <cell r="A17">
            <v>0</v>
          </cell>
          <cell r="R17" t="str">
            <v>A94P</v>
          </cell>
        </row>
        <row r="18">
          <cell r="A18" t="str">
            <v>Variables</v>
          </cell>
          <cell r="R18" t="str">
            <v>A94Q</v>
          </cell>
        </row>
        <row r="19">
          <cell r="A19" t="str">
            <v>Fund</v>
          </cell>
        </row>
        <row r="20">
          <cell r="A20" t="str">
            <v>Funds Center</v>
          </cell>
        </row>
        <row r="21">
          <cell r="A21" t="str">
            <v>Budget Stat Indicator</v>
          </cell>
        </row>
        <row r="22">
          <cell r="A22" t="str">
            <v>InfoProvider</v>
          </cell>
        </row>
        <row r="23">
          <cell r="A23">
            <v>0</v>
          </cell>
        </row>
        <row r="24">
          <cell r="A24">
            <v>0</v>
          </cell>
          <cell r="F24">
            <v>0</v>
          </cell>
          <cell r="H24" t="str">
            <v>Allotment</v>
          </cell>
          <cell r="J24" t="str">
            <v>Open Commitments (Non Cum)</v>
          </cell>
          <cell r="K24" t="str">
            <v>Oblig. (Cum)</v>
          </cell>
        </row>
        <row r="25">
          <cell r="A25" t="str">
            <v>Fund</v>
          </cell>
          <cell r="F25" t="str">
            <v>Fiscal Month</v>
          </cell>
          <cell r="H25" t="str">
            <v>$</v>
          </cell>
          <cell r="J25" t="str">
            <v>$</v>
          </cell>
          <cell r="K25" t="str">
            <v>$</v>
          </cell>
          <cell r="Q25" t="str">
            <v>SAG</v>
          </cell>
          <cell r="R25" t="str">
            <v>DIR</v>
          </cell>
          <cell r="T25" t="str">
            <v>Cons Amt</v>
          </cell>
          <cell r="U25" t="str">
            <v>BSN</v>
          </cell>
        </row>
        <row r="26">
          <cell r="A26" t="str">
            <v>01001C1D19</v>
          </cell>
          <cell r="F26" t="str">
            <v>2</v>
          </cell>
          <cell r="H26">
            <v>2586.7600000000002</v>
          </cell>
          <cell r="J26">
            <v>0</v>
          </cell>
          <cell r="K26">
            <v>0</v>
          </cell>
          <cell r="Q26" t="str">
            <v>010</v>
          </cell>
          <cell r="R26" t="str">
            <v>SS</v>
          </cell>
          <cell r="T26">
            <v>0</v>
          </cell>
          <cell r="U26" t="str">
            <v>0100</v>
          </cell>
        </row>
        <row r="27">
          <cell r="A27" t="str">
            <v>01001C1D19</v>
          </cell>
          <cell r="F27" t="str">
            <v>1</v>
          </cell>
          <cell r="H27">
            <v>167625</v>
          </cell>
          <cell r="J27">
            <v>0</v>
          </cell>
          <cell r="K27">
            <v>0</v>
          </cell>
          <cell r="Q27" t="str">
            <v>010</v>
          </cell>
          <cell r="R27" t="str">
            <v>RESERVE</v>
          </cell>
          <cell r="T27">
            <v>0</v>
          </cell>
          <cell r="U27" t="str">
            <v>0100</v>
          </cell>
        </row>
        <row r="28">
          <cell r="A28" t="str">
            <v>01001C1D19</v>
          </cell>
          <cell r="F28" t="str">
            <v>2</v>
          </cell>
          <cell r="H28">
            <v>-167625</v>
          </cell>
          <cell r="J28">
            <v>0</v>
          </cell>
          <cell r="K28">
            <v>0</v>
          </cell>
          <cell r="Q28" t="str">
            <v>010</v>
          </cell>
          <cell r="R28" t="str">
            <v>RESERVE</v>
          </cell>
          <cell r="T28">
            <v>0</v>
          </cell>
          <cell r="U28" t="str">
            <v>0100</v>
          </cell>
        </row>
        <row r="29">
          <cell r="A29" t="str">
            <v>01001C1D19</v>
          </cell>
          <cell r="F29" t="str">
            <v>2</v>
          </cell>
          <cell r="H29">
            <v>2848637</v>
          </cell>
          <cell r="J29">
            <v>0</v>
          </cell>
          <cell r="K29">
            <v>54900.72</v>
          </cell>
          <cell r="Q29" t="str">
            <v>010</v>
          </cell>
          <cell r="R29" t="str">
            <v>ECJ7</v>
          </cell>
          <cell r="T29">
            <v>0</v>
          </cell>
          <cell r="U29" t="str">
            <v>0100</v>
          </cell>
        </row>
        <row r="30">
          <cell r="A30" t="str">
            <v>01001C1D19</v>
          </cell>
          <cell r="F30" t="str">
            <v>2</v>
          </cell>
          <cell r="H30">
            <v>200300</v>
          </cell>
          <cell r="J30">
            <v>0</v>
          </cell>
          <cell r="K30">
            <v>8227.1200000000008</v>
          </cell>
          <cell r="Q30" t="str">
            <v>010</v>
          </cell>
          <cell r="R30" t="str">
            <v>ECJ7</v>
          </cell>
          <cell r="T30">
            <v>0</v>
          </cell>
          <cell r="U30" t="str">
            <v>0100</v>
          </cell>
        </row>
        <row r="31">
          <cell r="A31" t="str">
            <v>01001C1D19</v>
          </cell>
          <cell r="F31" t="str">
            <v>2</v>
          </cell>
          <cell r="H31">
            <v>50000</v>
          </cell>
          <cell r="J31">
            <v>0</v>
          </cell>
          <cell r="K31">
            <v>0</v>
          </cell>
          <cell r="Q31" t="str">
            <v>010</v>
          </cell>
          <cell r="R31" t="str">
            <v>SOCEUR</v>
          </cell>
          <cell r="T31">
            <v>50000</v>
          </cell>
          <cell r="U31" t="str">
            <v>0100</v>
          </cell>
        </row>
        <row r="32">
          <cell r="A32" t="str">
            <v>01001N1D19</v>
          </cell>
          <cell r="F32" t="str">
            <v>1</v>
          </cell>
          <cell r="H32">
            <v>2238627</v>
          </cell>
          <cell r="J32">
            <v>0</v>
          </cell>
          <cell r="K32">
            <v>0</v>
          </cell>
          <cell r="Q32" t="str">
            <v>010</v>
          </cell>
          <cell r="R32" t="str">
            <v>SOCEUR</v>
          </cell>
          <cell r="T32">
            <v>0</v>
          </cell>
          <cell r="U32" t="str">
            <v>0100</v>
          </cell>
        </row>
        <row r="33">
          <cell r="A33" t="str">
            <v>01001N1D19</v>
          </cell>
          <cell r="F33" t="str">
            <v>2</v>
          </cell>
          <cell r="H33">
            <v>-1545900</v>
          </cell>
          <cell r="J33">
            <v>0</v>
          </cell>
          <cell r="K33">
            <v>0</v>
          </cell>
          <cell r="Q33" t="str">
            <v>010</v>
          </cell>
          <cell r="R33" t="str">
            <v>SOCEUR</v>
          </cell>
          <cell r="T33">
            <v>0</v>
          </cell>
          <cell r="U33" t="str">
            <v>0100</v>
          </cell>
        </row>
        <row r="34">
          <cell r="A34" t="str">
            <v>01001N1D19</v>
          </cell>
          <cell r="F34" t="str">
            <v>1</v>
          </cell>
          <cell r="H34">
            <v>25500</v>
          </cell>
          <cell r="J34">
            <v>0</v>
          </cell>
          <cell r="K34">
            <v>0</v>
          </cell>
          <cell r="Q34" t="str">
            <v>010</v>
          </cell>
          <cell r="R34" t="str">
            <v>SOCEUR</v>
          </cell>
          <cell r="T34">
            <v>25500</v>
          </cell>
          <cell r="U34" t="str">
            <v>0100</v>
          </cell>
        </row>
        <row r="35">
          <cell r="A35" t="str">
            <v>01001N1D19</v>
          </cell>
          <cell r="F35" t="str">
            <v>2</v>
          </cell>
          <cell r="H35">
            <v>3500</v>
          </cell>
          <cell r="J35">
            <v>0</v>
          </cell>
          <cell r="K35">
            <v>0</v>
          </cell>
          <cell r="Q35" t="str">
            <v>010</v>
          </cell>
          <cell r="R35" t="str">
            <v>SOCEUR</v>
          </cell>
          <cell r="T35">
            <v>3500</v>
          </cell>
          <cell r="U35" t="str">
            <v>0100</v>
          </cell>
        </row>
        <row r="36">
          <cell r="A36" t="str">
            <v>01001N1D19</v>
          </cell>
          <cell r="F36" t="str">
            <v>1</v>
          </cell>
          <cell r="H36">
            <v>232000</v>
          </cell>
          <cell r="J36">
            <v>0</v>
          </cell>
          <cell r="K36">
            <v>0</v>
          </cell>
          <cell r="Q36" t="str">
            <v>010</v>
          </cell>
          <cell r="R36" t="str">
            <v>SOCEUR</v>
          </cell>
          <cell r="T36">
            <v>232000</v>
          </cell>
          <cell r="U36" t="str">
            <v>0100</v>
          </cell>
        </row>
        <row r="37">
          <cell r="A37" t="str">
            <v>01001N1D19</v>
          </cell>
          <cell r="F37" t="str">
            <v>2</v>
          </cell>
          <cell r="H37">
            <v>-25000</v>
          </cell>
          <cell r="J37">
            <v>0</v>
          </cell>
          <cell r="K37">
            <v>0</v>
          </cell>
          <cell r="Q37" t="str">
            <v>010</v>
          </cell>
          <cell r="R37" t="str">
            <v>SOCEUR</v>
          </cell>
          <cell r="T37">
            <v>-25000</v>
          </cell>
          <cell r="U37" t="str">
            <v>0100</v>
          </cell>
        </row>
        <row r="38">
          <cell r="A38" t="str">
            <v>01001N1D19</v>
          </cell>
          <cell r="F38" t="str">
            <v>1</v>
          </cell>
          <cell r="H38">
            <v>31000</v>
          </cell>
          <cell r="J38">
            <v>0</v>
          </cell>
          <cell r="K38">
            <v>0</v>
          </cell>
          <cell r="Q38" t="str">
            <v>010</v>
          </cell>
          <cell r="R38" t="str">
            <v>SOCEUR</v>
          </cell>
          <cell r="T38">
            <v>31000</v>
          </cell>
          <cell r="U38" t="str">
            <v>0100</v>
          </cell>
        </row>
        <row r="39">
          <cell r="A39" t="str">
            <v>01001N1D19</v>
          </cell>
          <cell r="F39" t="str">
            <v>2</v>
          </cell>
          <cell r="H39">
            <v>-7000</v>
          </cell>
          <cell r="J39">
            <v>0</v>
          </cell>
          <cell r="K39">
            <v>0</v>
          </cell>
          <cell r="Q39" t="str">
            <v>010</v>
          </cell>
          <cell r="R39" t="str">
            <v>SOCEUR</v>
          </cell>
          <cell r="T39">
            <v>-7000</v>
          </cell>
          <cell r="U39" t="str">
            <v>0100</v>
          </cell>
        </row>
        <row r="40">
          <cell r="A40" t="str">
            <v>01001N1D19</v>
          </cell>
          <cell r="F40" t="str">
            <v>1</v>
          </cell>
          <cell r="H40">
            <v>2000</v>
          </cell>
          <cell r="J40">
            <v>0</v>
          </cell>
          <cell r="K40">
            <v>0</v>
          </cell>
          <cell r="Q40" t="str">
            <v>010</v>
          </cell>
          <cell r="R40" t="str">
            <v>SOCEUR</v>
          </cell>
          <cell r="T40">
            <v>2000</v>
          </cell>
          <cell r="U40" t="str">
            <v>0100</v>
          </cell>
        </row>
        <row r="41">
          <cell r="A41" t="str">
            <v>01001N1D19</v>
          </cell>
          <cell r="F41" t="str">
            <v>2</v>
          </cell>
          <cell r="H41">
            <v>3000</v>
          </cell>
          <cell r="J41">
            <v>0</v>
          </cell>
          <cell r="K41">
            <v>0</v>
          </cell>
          <cell r="Q41" t="str">
            <v>010</v>
          </cell>
          <cell r="R41" t="str">
            <v>SOCEUR</v>
          </cell>
          <cell r="T41">
            <v>3000</v>
          </cell>
          <cell r="U41" t="str">
            <v>0100</v>
          </cell>
        </row>
        <row r="42">
          <cell r="A42" t="str">
            <v>01001N1D19</v>
          </cell>
          <cell r="F42" t="str">
            <v>1</v>
          </cell>
          <cell r="H42">
            <v>21000</v>
          </cell>
          <cell r="J42">
            <v>0</v>
          </cell>
          <cell r="K42">
            <v>0</v>
          </cell>
          <cell r="Q42" t="str">
            <v>010</v>
          </cell>
          <cell r="R42" t="str">
            <v>SOCEUR</v>
          </cell>
          <cell r="T42">
            <v>21000</v>
          </cell>
          <cell r="U42" t="str">
            <v>0100</v>
          </cell>
        </row>
        <row r="43">
          <cell r="A43" t="str">
            <v>01001N1D19</v>
          </cell>
          <cell r="F43" t="str">
            <v>2</v>
          </cell>
          <cell r="H43">
            <v>-1000</v>
          </cell>
          <cell r="J43">
            <v>0</v>
          </cell>
          <cell r="K43">
            <v>0</v>
          </cell>
          <cell r="Q43" t="str">
            <v>010</v>
          </cell>
          <cell r="R43" t="str">
            <v>SOCEUR</v>
          </cell>
          <cell r="T43">
            <v>-1000</v>
          </cell>
          <cell r="U43" t="str">
            <v>0100</v>
          </cell>
        </row>
        <row r="44">
          <cell r="A44" t="str">
            <v>01001N1D19</v>
          </cell>
          <cell r="F44" t="str">
            <v>1</v>
          </cell>
          <cell r="H44">
            <v>73000</v>
          </cell>
          <cell r="J44">
            <v>0</v>
          </cell>
          <cell r="K44">
            <v>0</v>
          </cell>
          <cell r="Q44" t="str">
            <v>010</v>
          </cell>
          <cell r="R44" t="str">
            <v>SOCEUR</v>
          </cell>
          <cell r="T44">
            <v>73000</v>
          </cell>
          <cell r="U44" t="str">
            <v>0100</v>
          </cell>
        </row>
        <row r="45">
          <cell r="A45" t="str">
            <v>01001N1D19</v>
          </cell>
          <cell r="F45" t="str">
            <v>2</v>
          </cell>
          <cell r="H45">
            <v>27000</v>
          </cell>
          <cell r="J45">
            <v>0</v>
          </cell>
          <cell r="K45">
            <v>0</v>
          </cell>
          <cell r="Q45" t="str">
            <v>010</v>
          </cell>
          <cell r="R45" t="str">
            <v>SOCEUR</v>
          </cell>
          <cell r="T45">
            <v>27000</v>
          </cell>
          <cell r="U45" t="str">
            <v>0100</v>
          </cell>
        </row>
        <row r="46">
          <cell r="A46" t="str">
            <v>01001N1D19</v>
          </cell>
          <cell r="F46" t="str">
            <v>1</v>
          </cell>
          <cell r="H46">
            <v>28000</v>
          </cell>
          <cell r="J46">
            <v>0</v>
          </cell>
          <cell r="K46">
            <v>0</v>
          </cell>
          <cell r="Q46" t="str">
            <v>010</v>
          </cell>
          <cell r="R46" t="str">
            <v>SOCEUR</v>
          </cell>
          <cell r="T46">
            <v>28000</v>
          </cell>
          <cell r="U46" t="str">
            <v>0100</v>
          </cell>
        </row>
        <row r="47">
          <cell r="A47" t="str">
            <v>01001N1D19</v>
          </cell>
          <cell r="F47" t="str">
            <v>2</v>
          </cell>
          <cell r="H47">
            <v>59000</v>
          </cell>
          <cell r="J47">
            <v>0</v>
          </cell>
          <cell r="K47">
            <v>0</v>
          </cell>
          <cell r="Q47" t="str">
            <v>010</v>
          </cell>
          <cell r="R47" t="str">
            <v>SOCEUR</v>
          </cell>
          <cell r="T47">
            <v>59000</v>
          </cell>
          <cell r="U47" t="str">
            <v>0100</v>
          </cell>
        </row>
        <row r="48">
          <cell r="A48" t="str">
            <v>01001N1D19</v>
          </cell>
          <cell r="F48" t="str">
            <v>1</v>
          </cell>
          <cell r="H48">
            <v>48000</v>
          </cell>
          <cell r="J48">
            <v>0</v>
          </cell>
          <cell r="K48">
            <v>0</v>
          </cell>
          <cell r="Q48" t="str">
            <v>010</v>
          </cell>
          <cell r="R48" t="str">
            <v>SOCEUR</v>
          </cell>
          <cell r="T48">
            <v>48000</v>
          </cell>
          <cell r="U48" t="str">
            <v>0100</v>
          </cell>
        </row>
        <row r="49">
          <cell r="A49" t="str">
            <v>01001N1D19</v>
          </cell>
          <cell r="F49" t="str">
            <v>2</v>
          </cell>
          <cell r="H49">
            <v>10000</v>
          </cell>
          <cell r="J49">
            <v>0</v>
          </cell>
          <cell r="K49">
            <v>0</v>
          </cell>
          <cell r="Q49" t="str">
            <v>010</v>
          </cell>
          <cell r="R49" t="str">
            <v>SOCEUR</v>
          </cell>
          <cell r="T49">
            <v>10000</v>
          </cell>
          <cell r="U49" t="str">
            <v>0100</v>
          </cell>
        </row>
        <row r="50">
          <cell r="A50" t="str">
            <v>01001N1D19</v>
          </cell>
          <cell r="F50" t="str">
            <v>1</v>
          </cell>
          <cell r="H50">
            <v>93500</v>
          </cell>
          <cell r="J50">
            <v>0</v>
          </cell>
          <cell r="K50">
            <v>0</v>
          </cell>
          <cell r="Q50" t="str">
            <v>010</v>
          </cell>
          <cell r="R50" t="str">
            <v>SOCEUR</v>
          </cell>
          <cell r="T50">
            <v>93500</v>
          </cell>
          <cell r="U50" t="str">
            <v>0100</v>
          </cell>
        </row>
        <row r="51">
          <cell r="A51" t="str">
            <v>01001N1D19</v>
          </cell>
          <cell r="F51" t="str">
            <v>2</v>
          </cell>
          <cell r="H51">
            <v>301500</v>
          </cell>
          <cell r="J51">
            <v>0</v>
          </cell>
          <cell r="K51">
            <v>0</v>
          </cell>
          <cell r="Q51" t="str">
            <v>010</v>
          </cell>
          <cell r="R51" t="str">
            <v>SOCEUR</v>
          </cell>
          <cell r="T51">
            <v>301500</v>
          </cell>
          <cell r="U51" t="str">
            <v>0100</v>
          </cell>
        </row>
        <row r="52">
          <cell r="A52" t="str">
            <v>01001N1D19</v>
          </cell>
          <cell r="F52" t="str">
            <v>1</v>
          </cell>
          <cell r="H52">
            <v>222500</v>
          </cell>
          <cell r="J52">
            <v>0</v>
          </cell>
          <cell r="K52">
            <v>0</v>
          </cell>
          <cell r="Q52" t="str">
            <v>010</v>
          </cell>
          <cell r="R52" t="str">
            <v>SOCEUR</v>
          </cell>
          <cell r="T52">
            <v>222500</v>
          </cell>
          <cell r="U52" t="str">
            <v>0100</v>
          </cell>
        </row>
        <row r="53">
          <cell r="A53" t="str">
            <v>01001N1D19</v>
          </cell>
          <cell r="F53" t="str">
            <v>2</v>
          </cell>
          <cell r="H53">
            <v>762500</v>
          </cell>
          <cell r="J53">
            <v>0</v>
          </cell>
          <cell r="K53">
            <v>0</v>
          </cell>
          <cell r="Q53" t="str">
            <v>010</v>
          </cell>
          <cell r="R53" t="str">
            <v>SOCEUR</v>
          </cell>
          <cell r="T53">
            <v>762500</v>
          </cell>
          <cell r="U53" t="str">
            <v>0100</v>
          </cell>
        </row>
        <row r="54">
          <cell r="A54" t="str">
            <v>01001N1D19</v>
          </cell>
          <cell r="F54" t="str">
            <v>1</v>
          </cell>
          <cell r="H54">
            <v>80500</v>
          </cell>
          <cell r="J54">
            <v>0</v>
          </cell>
          <cell r="K54">
            <v>0</v>
          </cell>
          <cell r="Q54" t="str">
            <v>010</v>
          </cell>
          <cell r="R54" t="str">
            <v>SOCEUR</v>
          </cell>
          <cell r="T54">
            <v>80500</v>
          </cell>
          <cell r="U54" t="str">
            <v>0100</v>
          </cell>
        </row>
        <row r="55">
          <cell r="A55" t="str">
            <v>01001N1D19</v>
          </cell>
          <cell r="F55" t="str">
            <v>2</v>
          </cell>
          <cell r="H55">
            <v>19500</v>
          </cell>
          <cell r="J55">
            <v>0</v>
          </cell>
          <cell r="K55">
            <v>0</v>
          </cell>
          <cell r="Q55" t="str">
            <v>010</v>
          </cell>
          <cell r="R55" t="str">
            <v>SOCEUR</v>
          </cell>
          <cell r="T55">
            <v>19500</v>
          </cell>
          <cell r="U55" t="str">
            <v>0100</v>
          </cell>
        </row>
        <row r="56">
          <cell r="A56" t="str">
            <v>01001N1D19</v>
          </cell>
          <cell r="F56" t="str">
            <v>1</v>
          </cell>
          <cell r="H56">
            <v>138000</v>
          </cell>
          <cell r="J56">
            <v>0</v>
          </cell>
          <cell r="K56">
            <v>0</v>
          </cell>
          <cell r="Q56" t="str">
            <v>010</v>
          </cell>
          <cell r="R56" t="str">
            <v>SOCEUR</v>
          </cell>
          <cell r="T56">
            <v>138000</v>
          </cell>
          <cell r="U56" t="str">
            <v>0100</v>
          </cell>
        </row>
        <row r="57">
          <cell r="A57" t="str">
            <v>01001N1D19</v>
          </cell>
          <cell r="F57" t="str">
            <v>2</v>
          </cell>
          <cell r="H57">
            <v>23000</v>
          </cell>
          <cell r="J57">
            <v>0</v>
          </cell>
          <cell r="K57">
            <v>0</v>
          </cell>
          <cell r="Q57" t="str">
            <v>010</v>
          </cell>
          <cell r="R57" t="str">
            <v>SOCEUR</v>
          </cell>
          <cell r="T57">
            <v>23000</v>
          </cell>
          <cell r="U57" t="str">
            <v>0100</v>
          </cell>
        </row>
        <row r="58">
          <cell r="A58" t="str">
            <v>01001N1D19</v>
          </cell>
          <cell r="F58" t="str">
            <v>1</v>
          </cell>
          <cell r="H58">
            <v>173000</v>
          </cell>
          <cell r="J58">
            <v>0</v>
          </cell>
          <cell r="K58">
            <v>0</v>
          </cell>
          <cell r="Q58" t="str">
            <v>010</v>
          </cell>
          <cell r="R58" t="str">
            <v>SOCEUR</v>
          </cell>
          <cell r="T58">
            <v>173000</v>
          </cell>
          <cell r="U58" t="str">
            <v>0100</v>
          </cell>
        </row>
        <row r="59">
          <cell r="A59" t="str">
            <v>01001N1D19</v>
          </cell>
          <cell r="F59" t="str">
            <v>2</v>
          </cell>
          <cell r="H59">
            <v>28000</v>
          </cell>
          <cell r="J59">
            <v>0</v>
          </cell>
          <cell r="K59">
            <v>0</v>
          </cell>
          <cell r="Q59" t="str">
            <v>010</v>
          </cell>
          <cell r="R59" t="str">
            <v>SOCEUR</v>
          </cell>
          <cell r="T59">
            <v>28000</v>
          </cell>
          <cell r="U59" t="str">
            <v>0100</v>
          </cell>
        </row>
        <row r="60">
          <cell r="A60" t="str">
            <v>01001N1D19</v>
          </cell>
          <cell r="F60" t="str">
            <v>1</v>
          </cell>
          <cell r="H60">
            <v>15000</v>
          </cell>
          <cell r="J60">
            <v>0</v>
          </cell>
          <cell r="K60">
            <v>0</v>
          </cell>
          <cell r="Q60" t="str">
            <v>010</v>
          </cell>
          <cell r="R60" t="str">
            <v>SOCEUR</v>
          </cell>
          <cell r="T60">
            <v>15000</v>
          </cell>
          <cell r="U60" t="str">
            <v>0100</v>
          </cell>
        </row>
        <row r="61">
          <cell r="A61" t="str">
            <v>01001N1D19</v>
          </cell>
          <cell r="F61" t="str">
            <v>1</v>
          </cell>
          <cell r="H61">
            <v>4100</v>
          </cell>
          <cell r="J61">
            <v>0</v>
          </cell>
          <cell r="K61">
            <v>0</v>
          </cell>
          <cell r="Q61" t="str">
            <v>010</v>
          </cell>
          <cell r="R61" t="str">
            <v>SOCEUR</v>
          </cell>
          <cell r="T61">
            <v>4100</v>
          </cell>
          <cell r="U61" t="str">
            <v>0100</v>
          </cell>
        </row>
        <row r="62">
          <cell r="A62" t="str">
            <v>01001N1D19</v>
          </cell>
          <cell r="F62" t="str">
            <v>2</v>
          </cell>
          <cell r="H62">
            <v>26900</v>
          </cell>
          <cell r="J62">
            <v>0</v>
          </cell>
          <cell r="K62">
            <v>0</v>
          </cell>
          <cell r="Q62" t="str">
            <v>010</v>
          </cell>
          <cell r="R62" t="str">
            <v>SOCEUR</v>
          </cell>
          <cell r="T62">
            <v>26900</v>
          </cell>
          <cell r="U62" t="str">
            <v>0100</v>
          </cell>
        </row>
        <row r="63">
          <cell r="A63" t="str">
            <v>01001N1D19</v>
          </cell>
          <cell r="F63" t="str">
            <v>1</v>
          </cell>
          <cell r="H63">
            <v>126000</v>
          </cell>
          <cell r="J63">
            <v>0</v>
          </cell>
          <cell r="K63">
            <v>0</v>
          </cell>
          <cell r="Q63" t="str">
            <v>010</v>
          </cell>
          <cell r="R63" t="str">
            <v>SOCEUR</v>
          </cell>
          <cell r="T63">
            <v>126000</v>
          </cell>
          <cell r="U63" t="str">
            <v>0100</v>
          </cell>
        </row>
        <row r="64">
          <cell r="A64" t="str">
            <v>01001N1D19</v>
          </cell>
          <cell r="F64" t="str">
            <v>2</v>
          </cell>
          <cell r="H64">
            <v>98000</v>
          </cell>
          <cell r="J64">
            <v>0</v>
          </cell>
          <cell r="K64">
            <v>0</v>
          </cell>
          <cell r="Q64" t="str">
            <v>010</v>
          </cell>
          <cell r="R64" t="str">
            <v>SOCEUR</v>
          </cell>
          <cell r="T64">
            <v>98000</v>
          </cell>
          <cell r="U64" t="str">
            <v>0100</v>
          </cell>
        </row>
        <row r="65">
          <cell r="A65" t="str">
            <v>01001N1D19</v>
          </cell>
          <cell r="F65" t="str">
            <v>1</v>
          </cell>
          <cell r="H65">
            <v>40000</v>
          </cell>
          <cell r="J65">
            <v>0</v>
          </cell>
          <cell r="K65">
            <v>0</v>
          </cell>
          <cell r="Q65" t="str">
            <v>010</v>
          </cell>
          <cell r="R65" t="str">
            <v>SOCEUR</v>
          </cell>
          <cell r="T65">
            <v>40000</v>
          </cell>
          <cell r="U65" t="str">
            <v>0100</v>
          </cell>
        </row>
        <row r="66">
          <cell r="A66" t="str">
            <v>01001N1D19</v>
          </cell>
          <cell r="F66" t="str">
            <v>2</v>
          </cell>
          <cell r="H66">
            <v>34000</v>
          </cell>
          <cell r="J66">
            <v>0</v>
          </cell>
          <cell r="K66">
            <v>0</v>
          </cell>
          <cell r="Q66" t="str">
            <v>010</v>
          </cell>
          <cell r="R66" t="str">
            <v>SOCEUR</v>
          </cell>
          <cell r="T66">
            <v>34000</v>
          </cell>
          <cell r="U66" t="str">
            <v>0100</v>
          </cell>
        </row>
        <row r="67">
          <cell r="A67" t="str">
            <v>01001N1D19</v>
          </cell>
          <cell r="F67" t="str">
            <v>1</v>
          </cell>
          <cell r="H67">
            <v>160200</v>
          </cell>
          <cell r="J67">
            <v>0</v>
          </cell>
          <cell r="K67">
            <v>0</v>
          </cell>
          <cell r="Q67" t="str">
            <v>010</v>
          </cell>
          <cell r="R67" t="str">
            <v>SOCEUR</v>
          </cell>
          <cell r="T67">
            <v>160200</v>
          </cell>
          <cell r="U67" t="str">
            <v>0100</v>
          </cell>
        </row>
        <row r="68">
          <cell r="A68" t="str">
            <v>01001N1D19</v>
          </cell>
          <cell r="F68" t="str">
            <v>1</v>
          </cell>
          <cell r="H68">
            <v>449000</v>
          </cell>
          <cell r="J68">
            <v>0</v>
          </cell>
          <cell r="K68">
            <v>0</v>
          </cell>
          <cell r="Q68" t="str">
            <v>010</v>
          </cell>
          <cell r="R68" t="str">
            <v>SOCEUR</v>
          </cell>
          <cell r="T68">
            <v>449000</v>
          </cell>
          <cell r="U68" t="str">
            <v>0100</v>
          </cell>
        </row>
        <row r="69">
          <cell r="A69" t="str">
            <v>01001N1D19</v>
          </cell>
          <cell r="F69" t="str">
            <v>1</v>
          </cell>
          <cell r="H69">
            <v>52073</v>
          </cell>
          <cell r="J69">
            <v>0</v>
          </cell>
          <cell r="K69">
            <v>0</v>
          </cell>
          <cell r="Q69" t="str">
            <v>010</v>
          </cell>
          <cell r="R69" t="str">
            <v>SOCEUR</v>
          </cell>
          <cell r="T69">
            <v>52073</v>
          </cell>
          <cell r="U69" t="str">
            <v>0100</v>
          </cell>
        </row>
        <row r="70">
          <cell r="A70" t="str">
            <v>01001N1D19</v>
          </cell>
          <cell r="F70" t="str">
            <v>1</v>
          </cell>
          <cell r="H70">
            <v>332000</v>
          </cell>
          <cell r="J70">
            <v>0</v>
          </cell>
          <cell r="K70">
            <v>0</v>
          </cell>
          <cell r="Q70" t="str">
            <v>010</v>
          </cell>
          <cell r="R70" t="str">
            <v>SOCEUR</v>
          </cell>
          <cell r="T70">
            <v>332000</v>
          </cell>
          <cell r="U70" t="str">
            <v>0100</v>
          </cell>
        </row>
        <row r="71">
          <cell r="A71" t="str">
            <v>01001N1D19</v>
          </cell>
          <cell r="F71" t="str">
            <v>2</v>
          </cell>
          <cell r="H71">
            <v>200000</v>
          </cell>
          <cell r="J71">
            <v>0</v>
          </cell>
          <cell r="K71">
            <v>0</v>
          </cell>
          <cell r="Q71" t="str">
            <v>010</v>
          </cell>
          <cell r="R71" t="str">
            <v>SOCEUR</v>
          </cell>
          <cell r="T71">
            <v>200000</v>
          </cell>
          <cell r="U71" t="str">
            <v>0100</v>
          </cell>
        </row>
        <row r="72">
          <cell r="A72" t="str">
            <v>01001N1D19</v>
          </cell>
          <cell r="F72" t="str">
            <v>1</v>
          </cell>
          <cell r="H72">
            <v>0</v>
          </cell>
          <cell r="J72">
            <v>0</v>
          </cell>
          <cell r="K72">
            <v>9832.17</v>
          </cell>
          <cell r="Q72" t="str">
            <v>012</v>
          </cell>
          <cell r="R72" t="str">
            <v>SOCEUR</v>
          </cell>
          <cell r="T72">
            <v>-9832.17</v>
          </cell>
          <cell r="U72" t="str">
            <v>0100</v>
          </cell>
        </row>
        <row r="73">
          <cell r="A73" t="str">
            <v>01001N1D19</v>
          </cell>
          <cell r="F73" t="str">
            <v>2</v>
          </cell>
          <cell r="H73">
            <v>0</v>
          </cell>
          <cell r="J73">
            <v>0</v>
          </cell>
          <cell r="K73">
            <v>2627.29</v>
          </cell>
          <cell r="Q73" t="str">
            <v>012</v>
          </cell>
          <cell r="R73" t="str">
            <v>SOCEUR</v>
          </cell>
          <cell r="T73">
            <v>-2627.29</v>
          </cell>
          <cell r="U73" t="str">
            <v>0100</v>
          </cell>
        </row>
        <row r="74">
          <cell r="A74" t="str">
            <v>01001N1D19</v>
          </cell>
          <cell r="F74" t="str">
            <v>1</v>
          </cell>
          <cell r="H74">
            <v>0</v>
          </cell>
          <cell r="J74">
            <v>0</v>
          </cell>
          <cell r="K74">
            <v>152833.26</v>
          </cell>
          <cell r="Q74" t="str">
            <v>012</v>
          </cell>
          <cell r="R74" t="str">
            <v>SOCEUR</v>
          </cell>
          <cell r="T74">
            <v>-152833.26</v>
          </cell>
          <cell r="U74" t="str">
            <v>0100</v>
          </cell>
        </row>
        <row r="75">
          <cell r="A75" t="str">
            <v>01001N1D19</v>
          </cell>
          <cell r="F75" t="str">
            <v>2</v>
          </cell>
          <cell r="H75">
            <v>0</v>
          </cell>
          <cell r="J75">
            <v>0</v>
          </cell>
          <cell r="K75">
            <v>21054.44</v>
          </cell>
          <cell r="Q75" t="str">
            <v>012</v>
          </cell>
          <cell r="R75" t="str">
            <v>SOCEUR</v>
          </cell>
          <cell r="T75">
            <v>-21054.44</v>
          </cell>
          <cell r="U75" t="str">
            <v>0100</v>
          </cell>
        </row>
        <row r="76">
          <cell r="A76" t="str">
            <v>01001N1D19</v>
          </cell>
          <cell r="F76" t="str">
            <v>1</v>
          </cell>
          <cell r="H76">
            <v>0</v>
          </cell>
          <cell r="J76">
            <v>0</v>
          </cell>
          <cell r="K76">
            <v>10105.120000000001</v>
          </cell>
          <cell r="Q76" t="str">
            <v>012</v>
          </cell>
          <cell r="R76" t="str">
            <v>SOCEUR</v>
          </cell>
          <cell r="T76">
            <v>-10105.120000000001</v>
          </cell>
          <cell r="U76" t="str">
            <v>0100</v>
          </cell>
        </row>
        <row r="77">
          <cell r="A77" t="str">
            <v>01001N1D19</v>
          </cell>
          <cell r="F77" t="str">
            <v>2</v>
          </cell>
          <cell r="H77">
            <v>0</v>
          </cell>
          <cell r="J77">
            <v>0</v>
          </cell>
          <cell r="K77">
            <v>-1650.13</v>
          </cell>
          <cell r="Q77" t="str">
            <v>012</v>
          </cell>
          <cell r="R77" t="str">
            <v>SOCEUR</v>
          </cell>
          <cell r="T77">
            <v>1650.13</v>
          </cell>
          <cell r="U77" t="str">
            <v>0100</v>
          </cell>
        </row>
        <row r="78">
          <cell r="A78" t="str">
            <v>01001N1D19</v>
          </cell>
          <cell r="F78" t="str">
            <v>2</v>
          </cell>
          <cell r="H78">
            <v>0</v>
          </cell>
          <cell r="J78">
            <v>0</v>
          </cell>
          <cell r="K78">
            <v>3016.66</v>
          </cell>
          <cell r="Q78" t="str">
            <v>012</v>
          </cell>
          <cell r="R78" t="str">
            <v>SOCEUR</v>
          </cell>
          <cell r="T78">
            <v>-3016.66</v>
          </cell>
          <cell r="U78" t="str">
            <v>0100</v>
          </cell>
        </row>
        <row r="79">
          <cell r="A79" t="str">
            <v>01001N1D19</v>
          </cell>
          <cell r="F79" t="str">
            <v>1</v>
          </cell>
          <cell r="H79">
            <v>0</v>
          </cell>
          <cell r="J79">
            <v>0</v>
          </cell>
          <cell r="K79">
            <v>9518.7000000000007</v>
          </cell>
          <cell r="Q79" t="str">
            <v>012</v>
          </cell>
          <cell r="R79" t="str">
            <v>SOCEUR</v>
          </cell>
          <cell r="T79">
            <v>-9518.7000000000007</v>
          </cell>
          <cell r="U79" t="str">
            <v>0100</v>
          </cell>
        </row>
        <row r="80">
          <cell r="A80" t="str">
            <v>01001N1D19</v>
          </cell>
          <cell r="F80" t="str">
            <v>2</v>
          </cell>
          <cell r="H80">
            <v>0</v>
          </cell>
          <cell r="J80">
            <v>0</v>
          </cell>
          <cell r="K80">
            <v>8808.31</v>
          </cell>
          <cell r="Q80" t="str">
            <v>012</v>
          </cell>
          <cell r="R80" t="str">
            <v>SOCEUR</v>
          </cell>
          <cell r="T80">
            <v>-8808.31</v>
          </cell>
          <cell r="U80" t="str">
            <v>0100</v>
          </cell>
        </row>
        <row r="81">
          <cell r="A81" t="str">
            <v>01001N1D19</v>
          </cell>
          <cell r="F81" t="str">
            <v>1</v>
          </cell>
          <cell r="H81">
            <v>0</v>
          </cell>
          <cell r="J81">
            <v>0</v>
          </cell>
          <cell r="K81">
            <v>68000</v>
          </cell>
          <cell r="Q81" t="str">
            <v>012</v>
          </cell>
          <cell r="R81" t="str">
            <v>SOCEUR</v>
          </cell>
          <cell r="T81">
            <v>-68000</v>
          </cell>
          <cell r="U81" t="str">
            <v>0100</v>
          </cell>
        </row>
        <row r="82">
          <cell r="A82" t="str">
            <v>01001N1D19</v>
          </cell>
          <cell r="F82" t="str">
            <v>1</v>
          </cell>
          <cell r="H82">
            <v>0</v>
          </cell>
          <cell r="J82">
            <v>0</v>
          </cell>
          <cell r="K82">
            <v>41720.67</v>
          </cell>
          <cell r="Q82" t="str">
            <v>012</v>
          </cell>
          <cell r="R82" t="str">
            <v>SOCEUR</v>
          </cell>
          <cell r="T82">
            <v>-41720.67</v>
          </cell>
          <cell r="U82" t="str">
            <v>0100</v>
          </cell>
        </row>
        <row r="83">
          <cell r="A83" t="str">
            <v>01001N1D19</v>
          </cell>
          <cell r="F83" t="str">
            <v>2</v>
          </cell>
          <cell r="H83">
            <v>0</v>
          </cell>
          <cell r="J83">
            <v>0</v>
          </cell>
          <cell r="K83">
            <v>44387.64</v>
          </cell>
          <cell r="Q83" t="str">
            <v>012</v>
          </cell>
          <cell r="R83" t="str">
            <v>SOCEUR</v>
          </cell>
          <cell r="T83">
            <v>-44387.64</v>
          </cell>
          <cell r="U83" t="str">
            <v>0100</v>
          </cell>
        </row>
        <row r="84">
          <cell r="A84" t="str">
            <v>01001N1D19</v>
          </cell>
          <cell r="F84" t="str">
            <v>1</v>
          </cell>
          <cell r="H84">
            <v>0</v>
          </cell>
          <cell r="J84">
            <v>0</v>
          </cell>
          <cell r="K84">
            <v>170975.12</v>
          </cell>
          <cell r="Q84" t="str">
            <v>012</v>
          </cell>
          <cell r="R84" t="str">
            <v>SOCEUR</v>
          </cell>
          <cell r="T84">
            <v>-170975.12</v>
          </cell>
          <cell r="U84" t="str">
            <v>0100</v>
          </cell>
        </row>
        <row r="85">
          <cell r="A85" t="str">
            <v>01001N1D19</v>
          </cell>
          <cell r="F85" t="str">
            <v>2</v>
          </cell>
          <cell r="H85">
            <v>0</v>
          </cell>
          <cell r="J85">
            <v>0</v>
          </cell>
          <cell r="K85">
            <v>47243.81</v>
          </cell>
          <cell r="Q85" t="str">
            <v>012</v>
          </cell>
          <cell r="R85" t="str">
            <v>SOCEUR</v>
          </cell>
          <cell r="T85">
            <v>-47243.81</v>
          </cell>
          <cell r="U85" t="str">
            <v>0100</v>
          </cell>
        </row>
        <row r="86">
          <cell r="A86" t="str">
            <v>01001N1D19</v>
          </cell>
          <cell r="F86" t="str">
            <v>1</v>
          </cell>
          <cell r="H86">
            <v>0</v>
          </cell>
          <cell r="J86">
            <v>0</v>
          </cell>
          <cell r="K86">
            <v>40690.519999999997</v>
          </cell>
          <cell r="Q86" t="str">
            <v>012</v>
          </cell>
          <cell r="R86" t="str">
            <v>SOCEUR</v>
          </cell>
          <cell r="T86">
            <v>-40690.519999999997</v>
          </cell>
          <cell r="U86" t="str">
            <v>0100</v>
          </cell>
        </row>
        <row r="87">
          <cell r="A87" t="str">
            <v>01001N1D19</v>
          </cell>
          <cell r="F87" t="str">
            <v>2</v>
          </cell>
          <cell r="H87">
            <v>0</v>
          </cell>
          <cell r="J87">
            <v>0</v>
          </cell>
          <cell r="K87">
            <v>23296.26</v>
          </cell>
          <cell r="Q87" t="str">
            <v>012</v>
          </cell>
          <cell r="R87" t="str">
            <v>SOCEUR</v>
          </cell>
          <cell r="T87">
            <v>-23296.26</v>
          </cell>
          <cell r="U87" t="str">
            <v>0100</v>
          </cell>
        </row>
        <row r="88">
          <cell r="A88" t="str">
            <v>01001N1D19</v>
          </cell>
          <cell r="F88" t="str">
            <v>1</v>
          </cell>
          <cell r="H88">
            <v>0</v>
          </cell>
          <cell r="J88">
            <v>0</v>
          </cell>
          <cell r="K88">
            <v>79380.3</v>
          </cell>
          <cell r="Q88" t="str">
            <v>012</v>
          </cell>
          <cell r="R88" t="str">
            <v>SOCEUR</v>
          </cell>
          <cell r="T88">
            <v>-79380.3</v>
          </cell>
          <cell r="U88" t="str">
            <v>0100</v>
          </cell>
        </row>
        <row r="89">
          <cell r="A89" t="str">
            <v>01001N1D19</v>
          </cell>
          <cell r="F89" t="str">
            <v>2</v>
          </cell>
          <cell r="H89">
            <v>0</v>
          </cell>
          <cell r="J89">
            <v>0</v>
          </cell>
          <cell r="K89">
            <v>16817.98</v>
          </cell>
          <cell r="Q89" t="str">
            <v>012</v>
          </cell>
          <cell r="R89" t="str">
            <v>SOCEUR</v>
          </cell>
          <cell r="T89">
            <v>-16817.98</v>
          </cell>
          <cell r="U89" t="str">
            <v>0100</v>
          </cell>
        </row>
        <row r="90">
          <cell r="A90" t="str">
            <v>01001N1D19</v>
          </cell>
          <cell r="F90" t="str">
            <v>1</v>
          </cell>
          <cell r="H90">
            <v>0</v>
          </cell>
          <cell r="J90">
            <v>0</v>
          </cell>
          <cell r="K90">
            <v>88841.72</v>
          </cell>
          <cell r="Q90" t="str">
            <v>012</v>
          </cell>
          <cell r="R90" t="str">
            <v>SOCEUR</v>
          </cell>
          <cell r="T90">
            <v>-88841.72</v>
          </cell>
          <cell r="U90" t="str">
            <v>0100</v>
          </cell>
        </row>
        <row r="91">
          <cell r="A91" t="str">
            <v>01001N1D19</v>
          </cell>
          <cell r="F91" t="str">
            <v>2</v>
          </cell>
          <cell r="H91">
            <v>0</v>
          </cell>
          <cell r="J91">
            <v>0</v>
          </cell>
          <cell r="K91">
            <v>60892.06</v>
          </cell>
          <cell r="Q91" t="str">
            <v>012</v>
          </cell>
          <cell r="R91" t="str">
            <v>SOCEUR</v>
          </cell>
          <cell r="T91">
            <v>-60892.06</v>
          </cell>
          <cell r="U91" t="str">
            <v>0100</v>
          </cell>
        </row>
        <row r="92">
          <cell r="A92" t="str">
            <v>01001N1D19</v>
          </cell>
          <cell r="F92" t="str">
            <v>1</v>
          </cell>
          <cell r="H92">
            <v>0</v>
          </cell>
          <cell r="J92">
            <v>0</v>
          </cell>
          <cell r="K92">
            <v>4099.16</v>
          </cell>
          <cell r="Q92" t="str">
            <v>012</v>
          </cell>
          <cell r="R92" t="str">
            <v>SOCEUR</v>
          </cell>
          <cell r="T92">
            <v>-4099.16</v>
          </cell>
          <cell r="U92" t="str">
            <v>0100</v>
          </cell>
        </row>
        <row r="93">
          <cell r="A93" t="str">
            <v>01001N1D19</v>
          </cell>
          <cell r="F93" t="str">
            <v>2</v>
          </cell>
          <cell r="H93">
            <v>0</v>
          </cell>
          <cell r="J93">
            <v>0</v>
          </cell>
          <cell r="K93">
            <v>20649.490000000002</v>
          </cell>
          <cell r="Q93" t="str">
            <v>012</v>
          </cell>
          <cell r="R93" t="str">
            <v>SOCEUR</v>
          </cell>
          <cell r="T93">
            <v>-20649.490000000002</v>
          </cell>
          <cell r="U93" t="str">
            <v>0100</v>
          </cell>
        </row>
        <row r="94">
          <cell r="A94" t="str">
            <v>01001N1D19</v>
          </cell>
          <cell r="F94" t="str">
            <v>1</v>
          </cell>
          <cell r="H94">
            <v>0</v>
          </cell>
          <cell r="J94">
            <v>0</v>
          </cell>
          <cell r="K94">
            <v>60021.82</v>
          </cell>
          <cell r="Q94" t="str">
            <v>012</v>
          </cell>
          <cell r="R94" t="str">
            <v>SOCEUR</v>
          </cell>
          <cell r="T94">
            <v>-60021.82</v>
          </cell>
          <cell r="U94" t="str">
            <v>0100</v>
          </cell>
        </row>
        <row r="95">
          <cell r="A95" t="str">
            <v>01001N1D19</v>
          </cell>
          <cell r="F95" t="str">
            <v>2</v>
          </cell>
          <cell r="H95">
            <v>0</v>
          </cell>
          <cell r="J95">
            <v>0</v>
          </cell>
          <cell r="K95">
            <v>72005.679999999993</v>
          </cell>
          <cell r="Q95" t="str">
            <v>012</v>
          </cell>
          <cell r="R95" t="str">
            <v>SOCEUR</v>
          </cell>
          <cell r="T95">
            <v>-72005.679999999993</v>
          </cell>
          <cell r="U95" t="str">
            <v>0100</v>
          </cell>
        </row>
        <row r="96">
          <cell r="A96" t="str">
            <v>01001N1D19</v>
          </cell>
          <cell r="F96" t="str">
            <v>1</v>
          </cell>
          <cell r="H96">
            <v>0</v>
          </cell>
          <cell r="J96">
            <v>0</v>
          </cell>
          <cell r="K96">
            <v>19630.05</v>
          </cell>
          <cell r="Q96" t="str">
            <v>012</v>
          </cell>
          <cell r="R96" t="str">
            <v>SOCEUR</v>
          </cell>
          <cell r="T96">
            <v>-19630.05</v>
          </cell>
          <cell r="U96" t="str">
            <v>0100</v>
          </cell>
        </row>
        <row r="97">
          <cell r="A97" t="str">
            <v>01001N1D19</v>
          </cell>
          <cell r="F97" t="str">
            <v>2</v>
          </cell>
          <cell r="H97">
            <v>0</v>
          </cell>
          <cell r="J97">
            <v>0</v>
          </cell>
          <cell r="K97">
            <v>18132.439999999999</v>
          </cell>
          <cell r="Q97" t="str">
            <v>012</v>
          </cell>
          <cell r="R97" t="str">
            <v>SOCEUR</v>
          </cell>
          <cell r="T97">
            <v>-18132.439999999999</v>
          </cell>
          <cell r="U97" t="str">
            <v>0100</v>
          </cell>
        </row>
        <row r="98">
          <cell r="A98" t="str">
            <v>01001N1D19</v>
          </cell>
          <cell r="F98" t="str">
            <v>1</v>
          </cell>
          <cell r="H98">
            <v>0</v>
          </cell>
          <cell r="J98">
            <v>0</v>
          </cell>
          <cell r="K98">
            <v>8067.01</v>
          </cell>
          <cell r="Q98" t="str">
            <v>012</v>
          </cell>
          <cell r="R98" t="str">
            <v>SOCEUR</v>
          </cell>
          <cell r="T98">
            <v>-8067.01</v>
          </cell>
          <cell r="U98" t="str">
            <v>0100</v>
          </cell>
        </row>
        <row r="99">
          <cell r="A99" t="str">
            <v>01001N1D19</v>
          </cell>
          <cell r="F99" t="str">
            <v>2</v>
          </cell>
          <cell r="H99">
            <v>0</v>
          </cell>
          <cell r="J99">
            <v>0</v>
          </cell>
          <cell r="K99">
            <v>14624.96</v>
          </cell>
          <cell r="Q99" t="str">
            <v>012</v>
          </cell>
          <cell r="R99" t="str">
            <v>SOCEUR</v>
          </cell>
          <cell r="T99">
            <v>-14624.96</v>
          </cell>
          <cell r="U99" t="str">
            <v>0100</v>
          </cell>
        </row>
        <row r="100">
          <cell r="A100" t="str">
            <v>01001N1D19</v>
          </cell>
          <cell r="F100" t="str">
            <v>1</v>
          </cell>
          <cell r="H100">
            <v>0</v>
          </cell>
          <cell r="J100">
            <v>0</v>
          </cell>
          <cell r="K100">
            <v>53069.56</v>
          </cell>
          <cell r="Q100" t="str">
            <v>013</v>
          </cell>
          <cell r="R100" t="str">
            <v>SOCEUR</v>
          </cell>
          <cell r="T100">
            <v>0</v>
          </cell>
          <cell r="U100" t="str">
            <v>0100</v>
          </cell>
        </row>
        <row r="101">
          <cell r="A101" t="str">
            <v>01001N1D19</v>
          </cell>
          <cell r="F101" t="str">
            <v>2</v>
          </cell>
          <cell r="H101">
            <v>0</v>
          </cell>
          <cell r="J101">
            <v>0</v>
          </cell>
          <cell r="K101">
            <v>16885.509999999998</v>
          </cell>
          <cell r="Q101" t="str">
            <v>013</v>
          </cell>
          <cell r="R101" t="str">
            <v>SOCEUR</v>
          </cell>
          <cell r="T101">
            <v>0</v>
          </cell>
          <cell r="U101" t="str">
            <v>0100</v>
          </cell>
        </row>
        <row r="102">
          <cell r="A102" t="str">
            <v>01001N1D19</v>
          </cell>
          <cell r="F102" t="str">
            <v>1</v>
          </cell>
          <cell r="H102">
            <v>0</v>
          </cell>
          <cell r="J102">
            <v>0</v>
          </cell>
          <cell r="K102">
            <v>319069</v>
          </cell>
          <cell r="Q102" t="str">
            <v>015</v>
          </cell>
          <cell r="R102" t="str">
            <v>SOCEUR</v>
          </cell>
          <cell r="T102">
            <v>0</v>
          </cell>
          <cell r="U102" t="str">
            <v>0100</v>
          </cell>
        </row>
        <row r="103">
          <cell r="A103" t="str">
            <v>01001N1D19</v>
          </cell>
          <cell r="F103" t="str">
            <v>2</v>
          </cell>
          <cell r="H103">
            <v>0</v>
          </cell>
          <cell r="J103">
            <v>0</v>
          </cell>
          <cell r="K103">
            <v>101245.26</v>
          </cell>
          <cell r="Q103" t="str">
            <v>015</v>
          </cell>
          <cell r="R103" t="str">
            <v>SOCEUR</v>
          </cell>
          <cell r="T103">
            <v>0</v>
          </cell>
          <cell r="U103" t="str">
            <v>0100</v>
          </cell>
        </row>
        <row r="104">
          <cell r="A104" t="str">
            <v>01001N1D19</v>
          </cell>
          <cell r="F104" t="str">
            <v>1</v>
          </cell>
          <cell r="H104">
            <v>0</v>
          </cell>
          <cell r="J104">
            <v>0</v>
          </cell>
          <cell r="K104">
            <v>37800</v>
          </cell>
          <cell r="Q104" t="str">
            <v>015</v>
          </cell>
          <cell r="R104" t="str">
            <v>SOCEUR</v>
          </cell>
          <cell r="T104">
            <v>-37800</v>
          </cell>
          <cell r="U104" t="str">
            <v>0100</v>
          </cell>
        </row>
        <row r="105">
          <cell r="A105" t="str">
            <v>01001N1D19</v>
          </cell>
          <cell r="F105" t="str">
            <v>2</v>
          </cell>
          <cell r="H105">
            <v>0</v>
          </cell>
          <cell r="J105">
            <v>0</v>
          </cell>
          <cell r="K105">
            <v>12000</v>
          </cell>
          <cell r="Q105" t="str">
            <v>015</v>
          </cell>
          <cell r="R105" t="str">
            <v>SOCEUR</v>
          </cell>
          <cell r="T105">
            <v>-12000</v>
          </cell>
          <cell r="U105" t="str">
            <v>0100</v>
          </cell>
        </row>
        <row r="106">
          <cell r="A106" t="str">
            <v>01001N1D19</v>
          </cell>
          <cell r="F106" t="str">
            <v>1</v>
          </cell>
          <cell r="H106">
            <v>0</v>
          </cell>
          <cell r="J106">
            <v>0</v>
          </cell>
          <cell r="K106">
            <v>256290.08</v>
          </cell>
          <cell r="Q106" t="str">
            <v>015</v>
          </cell>
          <cell r="R106" t="str">
            <v>SOCEUR</v>
          </cell>
          <cell r="T106">
            <v>-256290.08</v>
          </cell>
          <cell r="U106" t="str">
            <v>0100</v>
          </cell>
        </row>
        <row r="107">
          <cell r="A107" t="str">
            <v>01001N1D19</v>
          </cell>
          <cell r="F107" t="str">
            <v>2</v>
          </cell>
          <cell r="H107">
            <v>0</v>
          </cell>
          <cell r="J107">
            <v>0</v>
          </cell>
          <cell r="K107">
            <v>71651.820000000007</v>
          </cell>
          <cell r="Q107" t="str">
            <v>015</v>
          </cell>
          <cell r="R107" t="str">
            <v>SOCEUR</v>
          </cell>
          <cell r="T107">
            <v>-71651.820000000007</v>
          </cell>
          <cell r="U107" t="str">
            <v>0100</v>
          </cell>
        </row>
        <row r="108">
          <cell r="A108" t="str">
            <v>01001N1D19</v>
          </cell>
          <cell r="F108" t="str">
            <v>1</v>
          </cell>
          <cell r="H108">
            <v>0</v>
          </cell>
          <cell r="J108">
            <v>0</v>
          </cell>
          <cell r="K108">
            <v>126338.79</v>
          </cell>
          <cell r="Q108" t="str">
            <v>015</v>
          </cell>
          <cell r="R108" t="str">
            <v>SOCEUR</v>
          </cell>
          <cell r="T108">
            <v>-126338.79</v>
          </cell>
          <cell r="U108" t="str">
            <v>0100</v>
          </cell>
        </row>
        <row r="109">
          <cell r="A109" t="str">
            <v>01001N1D19</v>
          </cell>
          <cell r="F109" t="str">
            <v>2</v>
          </cell>
          <cell r="H109">
            <v>0</v>
          </cell>
          <cell r="J109">
            <v>0</v>
          </cell>
          <cell r="K109">
            <v>-25033.4</v>
          </cell>
          <cell r="Q109" t="str">
            <v>015</v>
          </cell>
          <cell r="R109" t="str">
            <v>SOCEUR</v>
          </cell>
          <cell r="T109">
            <v>25033.4</v>
          </cell>
          <cell r="U109" t="str">
            <v>0100</v>
          </cell>
        </row>
        <row r="110">
          <cell r="A110" t="str">
            <v>01001N1D19</v>
          </cell>
          <cell r="F110" t="str">
            <v>2</v>
          </cell>
          <cell r="H110">
            <v>0</v>
          </cell>
          <cell r="J110">
            <v>0</v>
          </cell>
          <cell r="K110">
            <v>5000</v>
          </cell>
          <cell r="Q110" t="str">
            <v>015</v>
          </cell>
          <cell r="R110" t="str">
            <v>SOCEUR</v>
          </cell>
          <cell r="T110">
            <v>-5000</v>
          </cell>
          <cell r="U110" t="str">
            <v>0100</v>
          </cell>
        </row>
        <row r="111">
          <cell r="A111" t="str">
            <v>01001N1D19</v>
          </cell>
          <cell r="F111" t="str">
            <v>1</v>
          </cell>
          <cell r="H111">
            <v>0</v>
          </cell>
          <cell r="J111">
            <v>0</v>
          </cell>
          <cell r="K111">
            <v>372041.52</v>
          </cell>
          <cell r="Q111" t="str">
            <v>015</v>
          </cell>
          <cell r="R111" t="str">
            <v>SOCEUR</v>
          </cell>
          <cell r="T111">
            <v>-372041.52</v>
          </cell>
          <cell r="U111" t="str">
            <v>0100</v>
          </cell>
        </row>
        <row r="112">
          <cell r="A112" t="str">
            <v>01001N1D19</v>
          </cell>
          <cell r="F112" t="str">
            <v>2</v>
          </cell>
          <cell r="H112">
            <v>0</v>
          </cell>
          <cell r="J112">
            <v>0</v>
          </cell>
          <cell r="K112">
            <v>13124.84</v>
          </cell>
          <cell r="Q112" t="str">
            <v>015</v>
          </cell>
          <cell r="R112" t="str">
            <v>SOCEUR</v>
          </cell>
          <cell r="T112">
            <v>-13124.84</v>
          </cell>
          <cell r="U112" t="str">
            <v>0100</v>
          </cell>
        </row>
        <row r="113">
          <cell r="A113" t="str">
            <v>01001N1D19</v>
          </cell>
          <cell r="F113" t="str">
            <v>1</v>
          </cell>
          <cell r="H113">
            <v>0</v>
          </cell>
          <cell r="J113">
            <v>0</v>
          </cell>
          <cell r="K113">
            <v>48073</v>
          </cell>
          <cell r="Q113" t="str">
            <v>015</v>
          </cell>
          <cell r="R113" t="str">
            <v>SOCEUR</v>
          </cell>
          <cell r="T113">
            <v>-48073</v>
          </cell>
          <cell r="U113" t="str">
            <v>0100</v>
          </cell>
        </row>
        <row r="114">
          <cell r="A114" t="str">
            <v>01001N1D19</v>
          </cell>
          <cell r="F114" t="str">
            <v>1</v>
          </cell>
          <cell r="H114">
            <v>0</v>
          </cell>
          <cell r="J114">
            <v>0</v>
          </cell>
          <cell r="K114">
            <v>111008.79</v>
          </cell>
          <cell r="Q114" t="str">
            <v>015</v>
          </cell>
          <cell r="R114" t="str">
            <v>SOCEUR</v>
          </cell>
          <cell r="T114">
            <v>0</v>
          </cell>
          <cell r="U114" t="str">
            <v>0100</v>
          </cell>
        </row>
        <row r="115">
          <cell r="A115" t="str">
            <v>01001N1D19</v>
          </cell>
          <cell r="F115" t="str">
            <v>2</v>
          </cell>
          <cell r="H115">
            <v>0</v>
          </cell>
          <cell r="J115">
            <v>0</v>
          </cell>
          <cell r="K115">
            <v>37223.050000000003</v>
          </cell>
          <cell r="Q115" t="str">
            <v>015</v>
          </cell>
          <cell r="R115" t="str">
            <v>SOCEUR</v>
          </cell>
          <cell r="T115">
            <v>0</v>
          </cell>
          <cell r="U115" t="str">
            <v>0100</v>
          </cell>
        </row>
        <row r="116">
          <cell r="A116" t="str">
            <v>01001N1D19</v>
          </cell>
          <cell r="F116" t="str">
            <v>1</v>
          </cell>
          <cell r="H116">
            <v>0</v>
          </cell>
          <cell r="J116">
            <v>0</v>
          </cell>
          <cell r="K116">
            <v>14831.95</v>
          </cell>
          <cell r="Q116" t="str">
            <v>012</v>
          </cell>
          <cell r="R116" t="str">
            <v>SOCEUR</v>
          </cell>
          <cell r="T116">
            <v>0</v>
          </cell>
          <cell r="U116" t="str">
            <v>0100</v>
          </cell>
        </row>
        <row r="117">
          <cell r="A117" t="str">
            <v>01001N1D19</v>
          </cell>
          <cell r="F117" t="str">
            <v>2</v>
          </cell>
          <cell r="H117">
            <v>0</v>
          </cell>
          <cell r="J117">
            <v>0</v>
          </cell>
          <cell r="K117">
            <v>4589.62</v>
          </cell>
          <cell r="Q117" t="str">
            <v>012</v>
          </cell>
          <cell r="R117" t="str">
            <v>SOCEUR</v>
          </cell>
          <cell r="T117">
            <v>0</v>
          </cell>
          <cell r="U117" t="str">
            <v>0100</v>
          </cell>
        </row>
        <row r="118">
          <cell r="A118" t="str">
            <v>01001N1D19</v>
          </cell>
          <cell r="F118" t="str">
            <v>1</v>
          </cell>
          <cell r="H118">
            <v>0</v>
          </cell>
          <cell r="J118">
            <v>0</v>
          </cell>
          <cell r="K118">
            <v>22834.19</v>
          </cell>
          <cell r="Q118" t="str">
            <v>012</v>
          </cell>
          <cell r="R118" t="str">
            <v>SOCEUR</v>
          </cell>
          <cell r="T118">
            <v>-22834.19</v>
          </cell>
          <cell r="U118" t="str">
            <v>0100</v>
          </cell>
        </row>
        <row r="119">
          <cell r="A119" t="str">
            <v>01001N1D19</v>
          </cell>
          <cell r="F119" t="str">
            <v>2</v>
          </cell>
          <cell r="H119">
            <v>0</v>
          </cell>
          <cell r="J119">
            <v>0</v>
          </cell>
          <cell r="K119">
            <v>22875.99</v>
          </cell>
          <cell r="Q119" t="str">
            <v>012</v>
          </cell>
          <cell r="R119" t="str">
            <v>SOCEUR</v>
          </cell>
          <cell r="T119">
            <v>-22875.99</v>
          </cell>
          <cell r="U119" t="str">
            <v>0100</v>
          </cell>
        </row>
        <row r="120">
          <cell r="A120" t="str">
            <v>01001N1D19</v>
          </cell>
          <cell r="F120" t="str">
            <v>1</v>
          </cell>
          <cell r="H120">
            <v>0</v>
          </cell>
          <cell r="J120">
            <v>58412.4</v>
          </cell>
          <cell r="K120">
            <v>85000</v>
          </cell>
          <cell r="Q120" t="str">
            <v>012</v>
          </cell>
          <cell r="R120" t="str">
            <v>SOCEUR</v>
          </cell>
          <cell r="T120">
            <v>-143412.4</v>
          </cell>
          <cell r="U120" t="str">
            <v>0100</v>
          </cell>
        </row>
        <row r="121">
          <cell r="A121" t="str">
            <v>01001N1D19</v>
          </cell>
          <cell r="F121" t="str">
            <v>1</v>
          </cell>
          <cell r="H121">
            <v>0</v>
          </cell>
          <cell r="J121">
            <v>0</v>
          </cell>
          <cell r="K121">
            <v>1600</v>
          </cell>
          <cell r="Q121" t="str">
            <v>012</v>
          </cell>
          <cell r="R121" t="str">
            <v>SOCEUR</v>
          </cell>
          <cell r="T121">
            <v>-1600</v>
          </cell>
          <cell r="U121" t="str">
            <v>0100</v>
          </cell>
        </row>
        <row r="122">
          <cell r="A122" t="str">
            <v>01001N1D19</v>
          </cell>
          <cell r="F122" t="str">
            <v>1</v>
          </cell>
          <cell r="H122">
            <v>0</v>
          </cell>
          <cell r="J122">
            <v>0</v>
          </cell>
          <cell r="K122">
            <v>10000</v>
          </cell>
          <cell r="Q122" t="str">
            <v>012</v>
          </cell>
          <cell r="R122" t="str">
            <v>SOCEUR</v>
          </cell>
          <cell r="T122">
            <v>-10000</v>
          </cell>
          <cell r="U122" t="str">
            <v>0100</v>
          </cell>
        </row>
        <row r="123">
          <cell r="A123" t="str">
            <v>01001N1D19</v>
          </cell>
          <cell r="F123" t="str">
            <v>2</v>
          </cell>
          <cell r="H123">
            <v>0</v>
          </cell>
          <cell r="J123">
            <v>0</v>
          </cell>
          <cell r="K123">
            <v>7847.16</v>
          </cell>
          <cell r="Q123" t="str">
            <v>012</v>
          </cell>
          <cell r="R123" t="str">
            <v>SOCEUR</v>
          </cell>
          <cell r="T123">
            <v>-7847.16</v>
          </cell>
          <cell r="U123" t="str">
            <v>0100</v>
          </cell>
        </row>
        <row r="124">
          <cell r="A124" t="str">
            <v>01001N1D19</v>
          </cell>
          <cell r="F124" t="str">
            <v>2</v>
          </cell>
          <cell r="H124">
            <v>0</v>
          </cell>
          <cell r="J124">
            <v>0</v>
          </cell>
          <cell r="K124">
            <v>20000</v>
          </cell>
          <cell r="Q124" t="str">
            <v>012</v>
          </cell>
          <cell r="R124" t="str">
            <v>SOCEUR</v>
          </cell>
          <cell r="T124">
            <v>-20000</v>
          </cell>
          <cell r="U124" t="str">
            <v>0100</v>
          </cell>
        </row>
        <row r="125">
          <cell r="A125" t="str">
            <v>01001N1D19</v>
          </cell>
          <cell r="F125" t="str">
            <v>2</v>
          </cell>
          <cell r="H125">
            <v>0</v>
          </cell>
          <cell r="J125">
            <v>0</v>
          </cell>
          <cell r="K125">
            <v>20000</v>
          </cell>
          <cell r="Q125" t="str">
            <v>012</v>
          </cell>
          <cell r="R125" t="str">
            <v>SOCEUR</v>
          </cell>
          <cell r="T125">
            <v>-20000</v>
          </cell>
          <cell r="U125" t="str">
            <v>0100</v>
          </cell>
        </row>
        <row r="126">
          <cell r="A126" t="str">
            <v>01001N1D19</v>
          </cell>
          <cell r="F126" t="str">
            <v>1</v>
          </cell>
          <cell r="H126">
            <v>0</v>
          </cell>
          <cell r="J126">
            <v>0</v>
          </cell>
          <cell r="K126">
            <v>14340</v>
          </cell>
          <cell r="Q126" t="str">
            <v>012</v>
          </cell>
          <cell r="R126" t="str">
            <v>SOCEUR</v>
          </cell>
          <cell r="T126">
            <v>-14340</v>
          </cell>
          <cell r="U126" t="str">
            <v>0100</v>
          </cell>
        </row>
        <row r="127">
          <cell r="A127" t="str">
            <v>01001N1D19</v>
          </cell>
          <cell r="F127" t="str">
            <v>2</v>
          </cell>
          <cell r="H127">
            <v>0</v>
          </cell>
          <cell r="J127">
            <v>0</v>
          </cell>
          <cell r="K127">
            <v>59803.89</v>
          </cell>
          <cell r="Q127" t="str">
            <v>012</v>
          </cell>
          <cell r="R127" t="str">
            <v>SOCEUR</v>
          </cell>
          <cell r="T127">
            <v>-59803.89</v>
          </cell>
          <cell r="U127" t="str">
            <v>0100</v>
          </cell>
        </row>
        <row r="128">
          <cell r="A128" t="str">
            <v>01001N1D19</v>
          </cell>
          <cell r="F128" t="str">
            <v>2</v>
          </cell>
          <cell r="H128">
            <v>0</v>
          </cell>
          <cell r="J128">
            <v>0</v>
          </cell>
          <cell r="K128">
            <v>25000</v>
          </cell>
          <cell r="Q128" t="str">
            <v>012</v>
          </cell>
          <cell r="R128" t="str">
            <v>SOCEUR</v>
          </cell>
          <cell r="T128">
            <v>-25000</v>
          </cell>
          <cell r="U128" t="str">
            <v>0100</v>
          </cell>
        </row>
        <row r="129">
          <cell r="A129" t="str">
            <v>01001N1D19</v>
          </cell>
          <cell r="F129" t="str">
            <v>2</v>
          </cell>
          <cell r="H129">
            <v>0</v>
          </cell>
          <cell r="J129">
            <v>0</v>
          </cell>
          <cell r="K129">
            <v>25000</v>
          </cell>
          <cell r="Q129" t="str">
            <v>012</v>
          </cell>
          <cell r="R129" t="str">
            <v>SOCEUR</v>
          </cell>
          <cell r="T129">
            <v>-25000</v>
          </cell>
          <cell r="U129" t="str">
            <v>0100</v>
          </cell>
        </row>
        <row r="130">
          <cell r="A130" t="str">
            <v>01001N1D19</v>
          </cell>
          <cell r="F130" t="str">
            <v>1</v>
          </cell>
          <cell r="H130">
            <v>0</v>
          </cell>
          <cell r="J130">
            <v>0</v>
          </cell>
          <cell r="K130">
            <v>13101.53</v>
          </cell>
          <cell r="Q130" t="str">
            <v>012</v>
          </cell>
          <cell r="R130" t="str">
            <v>SOCEUR</v>
          </cell>
          <cell r="T130">
            <v>-13101.53</v>
          </cell>
          <cell r="U130" t="str">
            <v>0100</v>
          </cell>
        </row>
        <row r="131">
          <cell r="A131" t="str">
            <v>01001N1D19</v>
          </cell>
          <cell r="F131" t="str">
            <v>2</v>
          </cell>
          <cell r="H131">
            <v>0</v>
          </cell>
          <cell r="J131">
            <v>0</v>
          </cell>
          <cell r="K131">
            <v>-7242.08</v>
          </cell>
          <cell r="Q131" t="str">
            <v>012</v>
          </cell>
          <cell r="R131" t="str">
            <v>SOCEUR</v>
          </cell>
          <cell r="T131">
            <v>7242.08</v>
          </cell>
          <cell r="U131" t="str">
            <v>0100</v>
          </cell>
        </row>
        <row r="132">
          <cell r="A132" t="str">
            <v>01001N1D19</v>
          </cell>
          <cell r="F132" t="str">
            <v>1</v>
          </cell>
          <cell r="H132">
            <v>0</v>
          </cell>
          <cell r="J132">
            <v>0</v>
          </cell>
          <cell r="K132">
            <v>42310.96</v>
          </cell>
          <cell r="Q132" t="str">
            <v>012</v>
          </cell>
          <cell r="R132" t="str">
            <v>SOCEUR</v>
          </cell>
          <cell r="T132">
            <v>-42310.96</v>
          </cell>
          <cell r="U132" t="str">
            <v>0100</v>
          </cell>
        </row>
        <row r="133">
          <cell r="A133" t="str">
            <v>01001N1D19</v>
          </cell>
          <cell r="F133" t="str">
            <v>2</v>
          </cell>
          <cell r="H133">
            <v>0</v>
          </cell>
          <cell r="J133">
            <v>0</v>
          </cell>
          <cell r="K133">
            <v>3.58</v>
          </cell>
          <cell r="Q133" t="str">
            <v>012</v>
          </cell>
          <cell r="R133" t="str">
            <v>SOCEUR</v>
          </cell>
          <cell r="T133">
            <v>-3.58</v>
          </cell>
          <cell r="U133" t="str">
            <v>0100</v>
          </cell>
        </row>
        <row r="134">
          <cell r="A134" t="str">
            <v>01001N1D19</v>
          </cell>
          <cell r="F134" t="str">
            <v>1</v>
          </cell>
          <cell r="H134">
            <v>0</v>
          </cell>
          <cell r="J134">
            <v>0</v>
          </cell>
          <cell r="K134">
            <v>26888.69</v>
          </cell>
          <cell r="Q134" t="str">
            <v>012</v>
          </cell>
          <cell r="R134" t="str">
            <v>SOCEUR</v>
          </cell>
          <cell r="T134">
            <v>-26888.69</v>
          </cell>
          <cell r="U134" t="str">
            <v>0100</v>
          </cell>
        </row>
        <row r="135">
          <cell r="A135" t="str">
            <v>01001N1D19</v>
          </cell>
          <cell r="F135" t="str">
            <v>2</v>
          </cell>
          <cell r="H135">
            <v>0</v>
          </cell>
          <cell r="J135">
            <v>0</v>
          </cell>
          <cell r="K135">
            <v>431.58</v>
          </cell>
          <cell r="Q135" t="str">
            <v>012</v>
          </cell>
          <cell r="R135" t="str">
            <v>SOCEUR</v>
          </cell>
          <cell r="T135">
            <v>-431.58</v>
          </cell>
          <cell r="U135" t="str">
            <v>0100</v>
          </cell>
        </row>
        <row r="136">
          <cell r="A136" t="str">
            <v>01001N1D19</v>
          </cell>
          <cell r="F136" t="str">
            <v>1</v>
          </cell>
          <cell r="H136">
            <v>0</v>
          </cell>
          <cell r="J136">
            <v>0</v>
          </cell>
          <cell r="K136">
            <v>235217.85</v>
          </cell>
          <cell r="Q136" t="str">
            <v>012</v>
          </cell>
          <cell r="R136" t="str">
            <v>SOCEUR</v>
          </cell>
          <cell r="T136">
            <v>-235217.85</v>
          </cell>
          <cell r="U136" t="str">
            <v>0100</v>
          </cell>
        </row>
        <row r="137">
          <cell r="A137" t="str">
            <v>01001N1D19</v>
          </cell>
          <cell r="F137" t="str">
            <v>2</v>
          </cell>
          <cell r="H137">
            <v>0</v>
          </cell>
          <cell r="J137">
            <v>0</v>
          </cell>
          <cell r="K137">
            <v>-10211.41</v>
          </cell>
          <cell r="Q137" t="str">
            <v>012</v>
          </cell>
          <cell r="R137" t="str">
            <v>SOCEUR</v>
          </cell>
          <cell r="T137">
            <v>10211.41</v>
          </cell>
          <cell r="U137" t="str">
            <v>0100</v>
          </cell>
        </row>
        <row r="138">
          <cell r="A138" t="str">
            <v>01001N1D19</v>
          </cell>
          <cell r="F138" t="str">
            <v>1</v>
          </cell>
          <cell r="H138">
            <v>0</v>
          </cell>
          <cell r="J138">
            <v>2211408.66</v>
          </cell>
          <cell r="K138">
            <v>0</v>
          </cell>
          <cell r="Q138" t="str">
            <v>012</v>
          </cell>
          <cell r="R138" t="str">
            <v>SOCEUR</v>
          </cell>
          <cell r="T138">
            <v>-2211408.66</v>
          </cell>
          <cell r="U138" t="str">
            <v>0100</v>
          </cell>
        </row>
        <row r="139">
          <cell r="A139" t="str">
            <v>01001N1D19</v>
          </cell>
          <cell r="F139" t="str">
            <v>2</v>
          </cell>
          <cell r="H139">
            <v>0</v>
          </cell>
          <cell r="J139">
            <v>1098995</v>
          </cell>
          <cell r="K139">
            <v>0</v>
          </cell>
          <cell r="Q139" t="str">
            <v>012</v>
          </cell>
          <cell r="R139" t="str">
            <v>SOCEUR</v>
          </cell>
          <cell r="T139">
            <v>-1098995</v>
          </cell>
          <cell r="U139" t="str">
            <v>0100</v>
          </cell>
        </row>
        <row r="140">
          <cell r="A140" t="str">
            <v>01001N1D19</v>
          </cell>
          <cell r="F140" t="str">
            <v>1</v>
          </cell>
          <cell r="H140">
            <v>0</v>
          </cell>
          <cell r="J140">
            <v>0</v>
          </cell>
          <cell r="K140">
            <v>34820.68</v>
          </cell>
          <cell r="Q140" t="str">
            <v>012</v>
          </cell>
          <cell r="R140" t="str">
            <v>SOCEUR</v>
          </cell>
          <cell r="T140">
            <v>-34820.68</v>
          </cell>
          <cell r="U140" t="str">
            <v>0100</v>
          </cell>
        </row>
        <row r="141">
          <cell r="A141" t="str">
            <v>01001N1D19</v>
          </cell>
          <cell r="F141" t="str">
            <v>2</v>
          </cell>
          <cell r="H141">
            <v>0</v>
          </cell>
          <cell r="J141">
            <v>0</v>
          </cell>
          <cell r="K141">
            <v>8704.9599999999991</v>
          </cell>
          <cell r="Q141" t="str">
            <v>012</v>
          </cell>
          <cell r="R141" t="str">
            <v>SOCEUR</v>
          </cell>
          <cell r="T141">
            <v>-8704.9599999999991</v>
          </cell>
          <cell r="U141" t="str">
            <v>0100</v>
          </cell>
        </row>
        <row r="142">
          <cell r="A142" t="str">
            <v>01001N1D19</v>
          </cell>
          <cell r="F142" t="str">
            <v>1</v>
          </cell>
          <cell r="H142">
            <v>0</v>
          </cell>
          <cell r="J142">
            <v>0</v>
          </cell>
          <cell r="K142">
            <v>61753.45</v>
          </cell>
          <cell r="Q142" t="str">
            <v>012</v>
          </cell>
          <cell r="R142" t="str">
            <v>SOCEUR</v>
          </cell>
          <cell r="T142">
            <v>-61753.45</v>
          </cell>
          <cell r="U142" t="str">
            <v>0100</v>
          </cell>
        </row>
        <row r="143">
          <cell r="A143" t="str">
            <v>01001N1D19</v>
          </cell>
          <cell r="F143" t="str">
            <v>2</v>
          </cell>
          <cell r="H143">
            <v>0</v>
          </cell>
          <cell r="J143">
            <v>0</v>
          </cell>
          <cell r="K143">
            <v>124.29</v>
          </cell>
          <cell r="Q143" t="str">
            <v>012</v>
          </cell>
          <cell r="R143" t="str">
            <v>SOCEUR</v>
          </cell>
          <cell r="T143">
            <v>-124.29</v>
          </cell>
          <cell r="U143" t="str">
            <v>0100</v>
          </cell>
        </row>
        <row r="144">
          <cell r="A144" t="str">
            <v>01001N1D19</v>
          </cell>
          <cell r="F144" t="str">
            <v>1</v>
          </cell>
          <cell r="H144">
            <v>0</v>
          </cell>
          <cell r="J144">
            <v>0</v>
          </cell>
          <cell r="K144">
            <v>6031.66</v>
          </cell>
          <cell r="Q144" t="str">
            <v>012</v>
          </cell>
          <cell r="R144" t="str">
            <v>SOCEUR</v>
          </cell>
          <cell r="T144">
            <v>-6031.66</v>
          </cell>
          <cell r="U144" t="str">
            <v>0100</v>
          </cell>
        </row>
        <row r="145">
          <cell r="A145" t="str">
            <v>01001N1D19</v>
          </cell>
          <cell r="F145" t="str">
            <v>1</v>
          </cell>
          <cell r="H145">
            <v>0</v>
          </cell>
          <cell r="J145">
            <v>38643.74</v>
          </cell>
          <cell r="K145">
            <v>0</v>
          </cell>
          <cell r="Q145" t="str">
            <v>012</v>
          </cell>
          <cell r="R145" t="str">
            <v>SOCEUR</v>
          </cell>
          <cell r="T145">
            <v>-38643.74</v>
          </cell>
          <cell r="U145" t="str">
            <v>0100</v>
          </cell>
        </row>
        <row r="146">
          <cell r="A146" t="str">
            <v>01001N1D19</v>
          </cell>
          <cell r="F146" t="str">
            <v>2</v>
          </cell>
          <cell r="H146">
            <v>0</v>
          </cell>
          <cell r="J146">
            <v>0</v>
          </cell>
          <cell r="K146">
            <v>26071</v>
          </cell>
          <cell r="Q146" t="str">
            <v>012</v>
          </cell>
          <cell r="R146" t="str">
            <v>SOCEUR</v>
          </cell>
          <cell r="T146">
            <v>-26071</v>
          </cell>
          <cell r="U146" t="str">
            <v>0100</v>
          </cell>
        </row>
        <row r="147">
          <cell r="A147" t="str">
            <v>01001N1D19</v>
          </cell>
          <cell r="F147" t="str">
            <v>1</v>
          </cell>
          <cell r="H147">
            <v>0</v>
          </cell>
          <cell r="J147">
            <v>0</v>
          </cell>
          <cell r="K147">
            <v>4712.83</v>
          </cell>
          <cell r="Q147" t="str">
            <v>012</v>
          </cell>
          <cell r="R147" t="str">
            <v>SOCEUR</v>
          </cell>
          <cell r="T147">
            <v>-4712.83</v>
          </cell>
          <cell r="U147" t="str">
            <v>0100</v>
          </cell>
        </row>
        <row r="148">
          <cell r="A148" t="str">
            <v>01001N1D19</v>
          </cell>
          <cell r="F148" t="str">
            <v>2</v>
          </cell>
          <cell r="H148">
            <v>0</v>
          </cell>
          <cell r="J148">
            <v>0</v>
          </cell>
          <cell r="K148">
            <v>7045.09</v>
          </cell>
          <cell r="Q148" t="str">
            <v>012</v>
          </cell>
          <cell r="R148" t="str">
            <v>SOCEUR</v>
          </cell>
          <cell r="T148">
            <v>-7045.09</v>
          </cell>
          <cell r="U148" t="str">
            <v>0100</v>
          </cell>
        </row>
        <row r="149">
          <cell r="A149" t="str">
            <v>01001N1D19</v>
          </cell>
          <cell r="F149" t="str">
            <v>2</v>
          </cell>
          <cell r="H149">
            <v>0</v>
          </cell>
          <cell r="J149">
            <v>0</v>
          </cell>
          <cell r="K149">
            <v>10531.19</v>
          </cell>
          <cell r="Q149" t="str">
            <v>012</v>
          </cell>
          <cell r="R149" t="str">
            <v>SOCEUR</v>
          </cell>
          <cell r="T149">
            <v>-10531.19</v>
          </cell>
          <cell r="U149" t="str">
            <v>0100</v>
          </cell>
        </row>
        <row r="150">
          <cell r="A150" t="str">
            <v>01001N1D19</v>
          </cell>
          <cell r="F150" t="str">
            <v>1</v>
          </cell>
          <cell r="H150">
            <v>0</v>
          </cell>
          <cell r="J150">
            <v>0</v>
          </cell>
          <cell r="K150">
            <v>25000</v>
          </cell>
          <cell r="Q150" t="str">
            <v>012</v>
          </cell>
          <cell r="R150" t="str">
            <v>SOCEUR</v>
          </cell>
          <cell r="T150">
            <v>-25000</v>
          </cell>
          <cell r="U150" t="str">
            <v>0100</v>
          </cell>
        </row>
        <row r="151">
          <cell r="A151" t="str">
            <v>01001N1D19</v>
          </cell>
          <cell r="F151" t="str">
            <v>2</v>
          </cell>
          <cell r="H151">
            <v>0</v>
          </cell>
          <cell r="J151">
            <v>0</v>
          </cell>
          <cell r="K151">
            <v>5095.3500000000004</v>
          </cell>
          <cell r="Q151" t="str">
            <v>012</v>
          </cell>
          <cell r="R151" t="str">
            <v>SOCEUR</v>
          </cell>
          <cell r="T151">
            <v>-5095.3500000000004</v>
          </cell>
          <cell r="U151" t="str">
            <v>0100</v>
          </cell>
        </row>
        <row r="152">
          <cell r="A152" t="str">
            <v>01001N1D19</v>
          </cell>
          <cell r="F152" t="str">
            <v>2</v>
          </cell>
          <cell r="H152">
            <v>0</v>
          </cell>
          <cell r="J152">
            <v>0</v>
          </cell>
          <cell r="K152">
            <v>22081.86</v>
          </cell>
          <cell r="Q152" t="str">
            <v>012</v>
          </cell>
          <cell r="R152" t="str">
            <v>SOCEUR</v>
          </cell>
          <cell r="T152">
            <v>-22081.86</v>
          </cell>
          <cell r="U152" t="str">
            <v>0100</v>
          </cell>
        </row>
        <row r="153">
          <cell r="A153" t="str">
            <v>01001N1D19</v>
          </cell>
          <cell r="F153" t="str">
            <v>2</v>
          </cell>
          <cell r="H153">
            <v>0</v>
          </cell>
          <cell r="J153">
            <v>0</v>
          </cell>
          <cell r="K153">
            <v>14159.25</v>
          </cell>
          <cell r="Q153" t="str">
            <v>012</v>
          </cell>
          <cell r="R153" t="str">
            <v>SOCEUR</v>
          </cell>
          <cell r="T153">
            <v>-14159.25</v>
          </cell>
          <cell r="U153" t="str">
            <v>0100</v>
          </cell>
        </row>
        <row r="154">
          <cell r="A154" t="str">
            <v>01001N1D19</v>
          </cell>
          <cell r="F154" t="str">
            <v>2</v>
          </cell>
          <cell r="H154">
            <v>0</v>
          </cell>
          <cell r="J154">
            <v>0</v>
          </cell>
          <cell r="K154">
            <v>15000</v>
          </cell>
          <cell r="Q154" t="str">
            <v>012</v>
          </cell>
          <cell r="R154" t="str">
            <v>SOCEUR</v>
          </cell>
          <cell r="T154">
            <v>-15000</v>
          </cell>
          <cell r="U154" t="str">
            <v>0100</v>
          </cell>
        </row>
        <row r="155">
          <cell r="A155" t="str">
            <v>01001N1D19</v>
          </cell>
          <cell r="F155" t="str">
            <v>2</v>
          </cell>
          <cell r="H155">
            <v>0</v>
          </cell>
          <cell r="J155">
            <v>0</v>
          </cell>
          <cell r="K155">
            <v>25000</v>
          </cell>
          <cell r="Q155" t="str">
            <v>012</v>
          </cell>
          <cell r="R155" t="str">
            <v>SOCEUR</v>
          </cell>
          <cell r="T155">
            <v>-25000</v>
          </cell>
          <cell r="U155" t="str">
            <v>0100</v>
          </cell>
        </row>
        <row r="156">
          <cell r="A156" t="str">
            <v>01001N1D19</v>
          </cell>
          <cell r="F156" t="str">
            <v>2</v>
          </cell>
          <cell r="H156">
            <v>0</v>
          </cell>
          <cell r="J156">
            <v>0</v>
          </cell>
          <cell r="K156">
            <v>25011.119999999999</v>
          </cell>
          <cell r="Q156" t="str">
            <v>012</v>
          </cell>
          <cell r="R156" t="str">
            <v>SOCEUR</v>
          </cell>
          <cell r="T156">
            <v>-25011.119999999999</v>
          </cell>
          <cell r="U156" t="str">
            <v>0100</v>
          </cell>
        </row>
        <row r="157">
          <cell r="A157" t="str">
            <v>01001N1D19</v>
          </cell>
          <cell r="F157" t="str">
            <v>2</v>
          </cell>
          <cell r="H157">
            <v>0</v>
          </cell>
          <cell r="J157">
            <v>0</v>
          </cell>
          <cell r="K157">
            <v>38009.03</v>
          </cell>
          <cell r="Q157" t="str">
            <v>012</v>
          </cell>
          <cell r="R157" t="str">
            <v>SOCEUR</v>
          </cell>
          <cell r="T157">
            <v>-38009.03</v>
          </cell>
          <cell r="U157" t="str">
            <v>0100</v>
          </cell>
        </row>
        <row r="158">
          <cell r="A158" t="str">
            <v>01001N1D19</v>
          </cell>
          <cell r="F158" t="str">
            <v>1</v>
          </cell>
          <cell r="H158">
            <v>0</v>
          </cell>
          <cell r="J158">
            <v>0</v>
          </cell>
          <cell r="K158">
            <v>10000</v>
          </cell>
          <cell r="Q158" t="str">
            <v>012</v>
          </cell>
          <cell r="R158" t="str">
            <v>SOCEUR</v>
          </cell>
          <cell r="T158">
            <v>-10000</v>
          </cell>
          <cell r="U158" t="str">
            <v>0100</v>
          </cell>
        </row>
        <row r="159">
          <cell r="A159" t="str">
            <v>01001N1D19</v>
          </cell>
          <cell r="F159" t="str">
            <v>1</v>
          </cell>
          <cell r="H159">
            <v>0</v>
          </cell>
          <cell r="J159">
            <v>0</v>
          </cell>
          <cell r="K159">
            <v>10858.67</v>
          </cell>
          <cell r="Q159" t="str">
            <v>012</v>
          </cell>
          <cell r="R159" t="str">
            <v>SOCEUR</v>
          </cell>
          <cell r="T159">
            <v>-10858.67</v>
          </cell>
          <cell r="U159" t="str">
            <v>0100</v>
          </cell>
        </row>
        <row r="160">
          <cell r="A160" t="str">
            <v>01001N1D19</v>
          </cell>
          <cell r="F160" t="str">
            <v>2</v>
          </cell>
          <cell r="H160">
            <v>0</v>
          </cell>
          <cell r="J160">
            <v>0</v>
          </cell>
          <cell r="K160">
            <v>2424.75</v>
          </cell>
          <cell r="Q160" t="str">
            <v>012</v>
          </cell>
          <cell r="R160" t="str">
            <v>SOCEUR</v>
          </cell>
          <cell r="T160">
            <v>-2424.75</v>
          </cell>
          <cell r="U160" t="str">
            <v>0100</v>
          </cell>
        </row>
        <row r="161">
          <cell r="A161" t="str">
            <v>01001N1D19</v>
          </cell>
          <cell r="F161" t="str">
            <v>1</v>
          </cell>
          <cell r="H161">
            <v>0</v>
          </cell>
          <cell r="J161">
            <v>0</v>
          </cell>
          <cell r="K161">
            <v>351.25</v>
          </cell>
          <cell r="Q161" t="str">
            <v>012</v>
          </cell>
          <cell r="R161" t="str">
            <v>SOCEUR</v>
          </cell>
          <cell r="T161">
            <v>-351.25</v>
          </cell>
          <cell r="U161" t="str">
            <v>0100</v>
          </cell>
        </row>
        <row r="162">
          <cell r="A162" t="str">
            <v>01001N1D19</v>
          </cell>
          <cell r="F162" t="str">
            <v>2</v>
          </cell>
          <cell r="H162">
            <v>0</v>
          </cell>
          <cell r="J162">
            <v>0</v>
          </cell>
          <cell r="K162">
            <v>-36.79</v>
          </cell>
          <cell r="Q162" t="str">
            <v>012</v>
          </cell>
          <cell r="R162" t="str">
            <v>SOCEUR</v>
          </cell>
          <cell r="T162">
            <v>36.79</v>
          </cell>
          <cell r="U162" t="str">
            <v>0100</v>
          </cell>
        </row>
        <row r="163">
          <cell r="A163" t="str">
            <v>01001N1D19</v>
          </cell>
          <cell r="F163" t="str">
            <v>1</v>
          </cell>
          <cell r="H163">
            <v>0</v>
          </cell>
          <cell r="J163">
            <v>0</v>
          </cell>
          <cell r="K163">
            <v>112508.72</v>
          </cell>
          <cell r="Q163" t="str">
            <v>015</v>
          </cell>
          <cell r="R163" t="str">
            <v>SOCEUR</v>
          </cell>
          <cell r="T163">
            <v>0</v>
          </cell>
          <cell r="U163" t="str">
            <v>0100</v>
          </cell>
        </row>
        <row r="164">
          <cell r="A164" t="str">
            <v>01001N1D19</v>
          </cell>
          <cell r="F164" t="str">
            <v>2</v>
          </cell>
          <cell r="H164">
            <v>0</v>
          </cell>
          <cell r="J164">
            <v>0</v>
          </cell>
          <cell r="K164">
            <v>34656.71</v>
          </cell>
          <cell r="Q164" t="str">
            <v>015</v>
          </cell>
          <cell r="R164" t="str">
            <v>SOCEUR</v>
          </cell>
          <cell r="T164">
            <v>0</v>
          </cell>
          <cell r="U164" t="str">
            <v>0100</v>
          </cell>
        </row>
        <row r="165">
          <cell r="A165" t="str">
            <v>01001N1D19</v>
          </cell>
          <cell r="F165" t="str">
            <v>1</v>
          </cell>
          <cell r="H165">
            <v>0</v>
          </cell>
          <cell r="J165">
            <v>0</v>
          </cell>
          <cell r="K165">
            <v>62650</v>
          </cell>
          <cell r="Q165" t="str">
            <v>015</v>
          </cell>
          <cell r="R165" t="str">
            <v>SOCEUR</v>
          </cell>
          <cell r="T165">
            <v>-62650</v>
          </cell>
          <cell r="U165" t="str">
            <v>0100</v>
          </cell>
        </row>
        <row r="166">
          <cell r="A166" t="str">
            <v>01001N1D19</v>
          </cell>
          <cell r="F166" t="str">
            <v>1</v>
          </cell>
          <cell r="H166">
            <v>643500</v>
          </cell>
          <cell r="J166">
            <v>0</v>
          </cell>
          <cell r="K166">
            <v>0</v>
          </cell>
          <cell r="Q166" t="str">
            <v>01X</v>
          </cell>
          <cell r="R166" t="str">
            <v>SOCEUR</v>
          </cell>
          <cell r="T166">
            <v>0</v>
          </cell>
          <cell r="U166" t="str">
            <v>0100</v>
          </cell>
        </row>
        <row r="167">
          <cell r="A167" t="str">
            <v>01001N1D19</v>
          </cell>
          <cell r="F167" t="str">
            <v>2</v>
          </cell>
          <cell r="H167">
            <v>-243500</v>
          </cell>
          <cell r="J167">
            <v>0</v>
          </cell>
          <cell r="K167">
            <v>0</v>
          </cell>
          <cell r="Q167" t="str">
            <v>01X</v>
          </cell>
          <cell r="R167" t="str">
            <v>SOCEUR</v>
          </cell>
          <cell r="T167">
            <v>0</v>
          </cell>
          <cell r="U167" t="str">
            <v>0100</v>
          </cell>
        </row>
        <row r="168">
          <cell r="A168" t="str">
            <v>01001N1D19</v>
          </cell>
          <cell r="F168" t="str">
            <v>1</v>
          </cell>
          <cell r="H168">
            <v>70000</v>
          </cell>
          <cell r="J168">
            <v>0</v>
          </cell>
          <cell r="K168">
            <v>0</v>
          </cell>
          <cell r="Q168" t="str">
            <v>01X</v>
          </cell>
          <cell r="R168" t="str">
            <v>SOCEUR</v>
          </cell>
          <cell r="T168">
            <v>70000</v>
          </cell>
          <cell r="U168" t="str">
            <v>0100</v>
          </cell>
        </row>
        <row r="169">
          <cell r="A169" t="str">
            <v>01001N1D19</v>
          </cell>
          <cell r="F169" t="str">
            <v>2</v>
          </cell>
          <cell r="H169">
            <v>130000</v>
          </cell>
          <cell r="J169">
            <v>0</v>
          </cell>
          <cell r="K169">
            <v>0</v>
          </cell>
          <cell r="Q169" t="str">
            <v>01X</v>
          </cell>
          <cell r="R169" t="str">
            <v>SOCEUR</v>
          </cell>
          <cell r="T169">
            <v>130000</v>
          </cell>
          <cell r="U169" t="str">
            <v>0100</v>
          </cell>
        </row>
        <row r="170">
          <cell r="A170" t="str">
            <v>01001N1D19</v>
          </cell>
          <cell r="F170" t="str">
            <v>1</v>
          </cell>
          <cell r="H170">
            <v>500</v>
          </cell>
          <cell r="J170">
            <v>0</v>
          </cell>
          <cell r="K170">
            <v>0</v>
          </cell>
          <cell r="Q170" t="str">
            <v>01X</v>
          </cell>
          <cell r="R170" t="str">
            <v>SOCEUR</v>
          </cell>
          <cell r="T170">
            <v>500</v>
          </cell>
          <cell r="U170" t="str">
            <v>0100</v>
          </cell>
        </row>
        <row r="171">
          <cell r="A171" t="str">
            <v>01001N1D19</v>
          </cell>
          <cell r="F171" t="str">
            <v>2</v>
          </cell>
          <cell r="H171">
            <v>3500</v>
          </cell>
          <cell r="J171">
            <v>0</v>
          </cell>
          <cell r="K171">
            <v>0</v>
          </cell>
          <cell r="Q171" t="str">
            <v>01X</v>
          </cell>
          <cell r="R171" t="str">
            <v>SOCEUR</v>
          </cell>
          <cell r="T171">
            <v>3500</v>
          </cell>
          <cell r="U171" t="str">
            <v>0100</v>
          </cell>
        </row>
        <row r="172">
          <cell r="A172" t="str">
            <v>01001N1D19</v>
          </cell>
          <cell r="F172" t="str">
            <v>1</v>
          </cell>
          <cell r="H172">
            <v>4329266.6900000004</v>
          </cell>
          <cell r="J172">
            <v>0</v>
          </cell>
          <cell r="K172">
            <v>0</v>
          </cell>
          <cell r="Q172" t="str">
            <v>01X</v>
          </cell>
          <cell r="R172" t="str">
            <v>SOCEUR</v>
          </cell>
          <cell r="T172">
            <v>4329266.6900000004</v>
          </cell>
          <cell r="U172" t="str">
            <v>0100</v>
          </cell>
        </row>
        <row r="173">
          <cell r="A173" t="str">
            <v>01001N1D19</v>
          </cell>
          <cell r="F173" t="str">
            <v>2</v>
          </cell>
          <cell r="H173">
            <v>-1390000</v>
          </cell>
          <cell r="J173">
            <v>0</v>
          </cell>
          <cell r="K173">
            <v>0</v>
          </cell>
          <cell r="Q173" t="str">
            <v>01X</v>
          </cell>
          <cell r="R173" t="str">
            <v>SOCEUR</v>
          </cell>
          <cell r="T173">
            <v>-1390000</v>
          </cell>
          <cell r="U173" t="str">
            <v>0100</v>
          </cell>
        </row>
        <row r="174">
          <cell r="A174" t="str">
            <v>01001N1D19</v>
          </cell>
          <cell r="F174" t="str">
            <v>1</v>
          </cell>
          <cell r="H174">
            <v>192000</v>
          </cell>
          <cell r="J174">
            <v>0</v>
          </cell>
          <cell r="K174">
            <v>0</v>
          </cell>
          <cell r="Q174" t="str">
            <v>01X</v>
          </cell>
          <cell r="R174" t="str">
            <v>SOCEUR</v>
          </cell>
          <cell r="T174">
            <v>192000</v>
          </cell>
          <cell r="U174" t="str">
            <v>0100</v>
          </cell>
        </row>
        <row r="175">
          <cell r="A175" t="str">
            <v>01001N1D19</v>
          </cell>
          <cell r="F175" t="str">
            <v>1</v>
          </cell>
          <cell r="H175">
            <v>143412.4</v>
          </cell>
          <cell r="J175">
            <v>0</v>
          </cell>
          <cell r="K175">
            <v>0</v>
          </cell>
          <cell r="Q175" t="str">
            <v>01X</v>
          </cell>
          <cell r="R175" t="str">
            <v>SOCEUR</v>
          </cell>
          <cell r="T175">
            <v>143412.4</v>
          </cell>
          <cell r="U175" t="str">
            <v>0100</v>
          </cell>
        </row>
        <row r="176">
          <cell r="A176" t="str">
            <v>01001N1D19</v>
          </cell>
          <cell r="F176" t="str">
            <v>1</v>
          </cell>
          <cell r="H176">
            <v>1668950.67</v>
          </cell>
          <cell r="J176">
            <v>0</v>
          </cell>
          <cell r="K176">
            <v>0</v>
          </cell>
          <cell r="Q176" t="str">
            <v>01X</v>
          </cell>
          <cell r="R176" t="str">
            <v>SOCEUR</v>
          </cell>
          <cell r="T176">
            <v>1668950.67</v>
          </cell>
          <cell r="U176" t="str">
            <v>0100</v>
          </cell>
        </row>
        <row r="177">
          <cell r="A177" t="str">
            <v>01001N1D19</v>
          </cell>
          <cell r="F177" t="str">
            <v>2</v>
          </cell>
          <cell r="H177">
            <v>-781967.05</v>
          </cell>
          <cell r="J177">
            <v>0</v>
          </cell>
          <cell r="K177">
            <v>0</v>
          </cell>
          <cell r="Q177" t="str">
            <v>01X</v>
          </cell>
          <cell r="R177" t="str">
            <v>SOCEUR</v>
          </cell>
          <cell r="T177">
            <v>-781967.05</v>
          </cell>
          <cell r="U177" t="str">
            <v>0100</v>
          </cell>
        </row>
        <row r="178">
          <cell r="A178" t="str">
            <v>01001N1D19</v>
          </cell>
          <cell r="F178" t="str">
            <v>1</v>
          </cell>
          <cell r="H178">
            <v>1600</v>
          </cell>
          <cell r="J178">
            <v>0</v>
          </cell>
          <cell r="K178">
            <v>0</v>
          </cell>
          <cell r="Q178" t="str">
            <v>01X</v>
          </cell>
          <cell r="R178" t="str">
            <v>SOCEUR</v>
          </cell>
          <cell r="T178">
            <v>1600</v>
          </cell>
          <cell r="U178" t="str">
            <v>0100</v>
          </cell>
        </row>
        <row r="179">
          <cell r="A179" t="str">
            <v>01001N1D19</v>
          </cell>
          <cell r="F179" t="str">
            <v>1</v>
          </cell>
          <cell r="H179">
            <v>28000</v>
          </cell>
          <cell r="J179">
            <v>0</v>
          </cell>
          <cell r="K179">
            <v>0</v>
          </cell>
          <cell r="Q179" t="str">
            <v>01X</v>
          </cell>
          <cell r="R179" t="str">
            <v>SOCEUR</v>
          </cell>
          <cell r="T179">
            <v>28000</v>
          </cell>
          <cell r="U179" t="str">
            <v>0100</v>
          </cell>
        </row>
        <row r="180">
          <cell r="A180" t="str">
            <v>01001N1D19</v>
          </cell>
          <cell r="F180" t="str">
            <v>1</v>
          </cell>
          <cell r="H180">
            <v>280000</v>
          </cell>
          <cell r="J180">
            <v>0</v>
          </cell>
          <cell r="K180">
            <v>0</v>
          </cell>
          <cell r="Q180" t="str">
            <v>01X</v>
          </cell>
          <cell r="R180" t="str">
            <v>SOCEUR</v>
          </cell>
          <cell r="T180">
            <v>280000</v>
          </cell>
          <cell r="U180" t="str">
            <v>0100</v>
          </cell>
        </row>
        <row r="181">
          <cell r="A181" t="str">
            <v>01001N1D19</v>
          </cell>
          <cell r="F181" t="str">
            <v>2</v>
          </cell>
          <cell r="H181">
            <v>20000</v>
          </cell>
          <cell r="J181">
            <v>0</v>
          </cell>
          <cell r="K181">
            <v>0</v>
          </cell>
          <cell r="Q181" t="str">
            <v>01X</v>
          </cell>
          <cell r="R181" t="str">
            <v>SOCEUR</v>
          </cell>
          <cell r="T181">
            <v>20000</v>
          </cell>
          <cell r="U181" t="str">
            <v>0100</v>
          </cell>
        </row>
        <row r="182">
          <cell r="A182" t="str">
            <v>01001N1D19</v>
          </cell>
          <cell r="F182" t="str">
            <v>2</v>
          </cell>
          <cell r="H182">
            <v>20000</v>
          </cell>
          <cell r="J182">
            <v>0</v>
          </cell>
          <cell r="K182">
            <v>0</v>
          </cell>
          <cell r="Q182" t="str">
            <v>01X</v>
          </cell>
          <cell r="R182" t="str">
            <v>SOCEUR</v>
          </cell>
          <cell r="T182">
            <v>20000</v>
          </cell>
          <cell r="U182" t="str">
            <v>0100</v>
          </cell>
        </row>
        <row r="183">
          <cell r="A183" t="str">
            <v>01001N1D19</v>
          </cell>
          <cell r="F183" t="str">
            <v>1</v>
          </cell>
          <cell r="H183">
            <v>190000</v>
          </cell>
          <cell r="J183">
            <v>0</v>
          </cell>
          <cell r="K183">
            <v>0</v>
          </cell>
          <cell r="Q183" t="str">
            <v>01X</v>
          </cell>
          <cell r="R183" t="str">
            <v>SOCEUR</v>
          </cell>
          <cell r="T183">
            <v>190000</v>
          </cell>
          <cell r="U183" t="str">
            <v>0100</v>
          </cell>
        </row>
        <row r="184">
          <cell r="A184" t="str">
            <v>01001N1D19</v>
          </cell>
          <cell r="F184" t="str">
            <v>1</v>
          </cell>
          <cell r="H184">
            <v>31000</v>
          </cell>
          <cell r="J184">
            <v>0</v>
          </cell>
          <cell r="K184">
            <v>0</v>
          </cell>
          <cell r="Q184" t="str">
            <v>01X</v>
          </cell>
          <cell r="R184" t="str">
            <v>SOCEUR</v>
          </cell>
          <cell r="T184">
            <v>31000</v>
          </cell>
          <cell r="U184" t="str">
            <v>0100</v>
          </cell>
        </row>
        <row r="185">
          <cell r="A185" t="str">
            <v>01001N1D19</v>
          </cell>
          <cell r="F185" t="str">
            <v>2</v>
          </cell>
          <cell r="H185">
            <v>25000</v>
          </cell>
          <cell r="J185">
            <v>0</v>
          </cell>
          <cell r="K185">
            <v>0</v>
          </cell>
          <cell r="Q185" t="str">
            <v>01X</v>
          </cell>
          <cell r="R185" t="str">
            <v>SOCEUR</v>
          </cell>
          <cell r="T185">
            <v>25000</v>
          </cell>
          <cell r="U185" t="str">
            <v>0100</v>
          </cell>
        </row>
        <row r="186">
          <cell r="A186" t="str">
            <v>01001N1D19</v>
          </cell>
          <cell r="F186" t="str">
            <v>2</v>
          </cell>
          <cell r="H186">
            <v>25000</v>
          </cell>
          <cell r="J186">
            <v>0</v>
          </cell>
          <cell r="K186">
            <v>0</v>
          </cell>
          <cell r="Q186" t="str">
            <v>01X</v>
          </cell>
          <cell r="R186" t="str">
            <v>SOCEUR</v>
          </cell>
          <cell r="T186">
            <v>25000</v>
          </cell>
          <cell r="U186" t="str">
            <v>0100</v>
          </cell>
        </row>
        <row r="187">
          <cell r="A187" t="str">
            <v>01001N1D19</v>
          </cell>
          <cell r="F187" t="str">
            <v>1</v>
          </cell>
          <cell r="H187">
            <v>17000</v>
          </cell>
          <cell r="J187">
            <v>0</v>
          </cell>
          <cell r="K187">
            <v>0</v>
          </cell>
          <cell r="Q187" t="str">
            <v>01X</v>
          </cell>
          <cell r="R187" t="str">
            <v>SOCEUR</v>
          </cell>
          <cell r="T187">
            <v>17000</v>
          </cell>
          <cell r="U187" t="str">
            <v>0100</v>
          </cell>
        </row>
        <row r="188">
          <cell r="A188" t="str">
            <v>01001N1D19</v>
          </cell>
          <cell r="F188" t="str">
            <v>1</v>
          </cell>
          <cell r="H188">
            <v>106980</v>
          </cell>
          <cell r="J188">
            <v>0</v>
          </cell>
          <cell r="K188">
            <v>0</v>
          </cell>
          <cell r="Q188" t="str">
            <v>01X</v>
          </cell>
          <cell r="R188" t="str">
            <v>SOCEUR</v>
          </cell>
          <cell r="T188">
            <v>106980</v>
          </cell>
          <cell r="U188" t="str">
            <v>0100</v>
          </cell>
        </row>
        <row r="189">
          <cell r="A189" t="str">
            <v>01001N1D19</v>
          </cell>
          <cell r="F189" t="str">
            <v>1</v>
          </cell>
          <cell r="H189">
            <v>28000</v>
          </cell>
          <cell r="J189">
            <v>0</v>
          </cell>
          <cell r="K189">
            <v>0</v>
          </cell>
          <cell r="Q189" t="str">
            <v>01X</v>
          </cell>
          <cell r="R189" t="str">
            <v>SOCEUR</v>
          </cell>
          <cell r="T189">
            <v>28000</v>
          </cell>
          <cell r="U189" t="str">
            <v>0100</v>
          </cell>
        </row>
        <row r="190">
          <cell r="A190" t="str">
            <v>01001N1D19</v>
          </cell>
          <cell r="F190" t="str">
            <v>2</v>
          </cell>
          <cell r="H190">
            <v>3967.05</v>
          </cell>
          <cell r="J190">
            <v>0</v>
          </cell>
          <cell r="K190">
            <v>0</v>
          </cell>
          <cell r="Q190" t="str">
            <v>01X</v>
          </cell>
          <cell r="R190" t="str">
            <v>SOCEUR</v>
          </cell>
          <cell r="T190">
            <v>3967.05</v>
          </cell>
          <cell r="U190" t="str">
            <v>0100</v>
          </cell>
        </row>
        <row r="191">
          <cell r="A191" t="str">
            <v>01001N1D19</v>
          </cell>
          <cell r="F191" t="str">
            <v>1</v>
          </cell>
          <cell r="H191">
            <v>12200</v>
          </cell>
          <cell r="J191">
            <v>0</v>
          </cell>
          <cell r="K191">
            <v>0</v>
          </cell>
          <cell r="Q191" t="str">
            <v>01X</v>
          </cell>
          <cell r="R191" t="str">
            <v>SOCEUR</v>
          </cell>
          <cell r="T191">
            <v>12200</v>
          </cell>
          <cell r="U191" t="str">
            <v>0100</v>
          </cell>
        </row>
        <row r="192">
          <cell r="A192" t="str">
            <v>01001N1D19</v>
          </cell>
          <cell r="F192" t="str">
            <v>1</v>
          </cell>
          <cell r="H192">
            <v>239180.91</v>
          </cell>
          <cell r="J192">
            <v>0</v>
          </cell>
          <cell r="K192">
            <v>0</v>
          </cell>
          <cell r="Q192" t="str">
            <v>01X</v>
          </cell>
          <cell r="R192" t="str">
            <v>SOCEUR</v>
          </cell>
          <cell r="T192">
            <v>239180.91</v>
          </cell>
          <cell r="U192" t="str">
            <v>0100</v>
          </cell>
        </row>
        <row r="193">
          <cell r="A193" t="str">
            <v>01001N1D19</v>
          </cell>
          <cell r="F193" t="str">
            <v>1</v>
          </cell>
          <cell r="H193">
            <v>2300000</v>
          </cell>
          <cell r="J193">
            <v>0</v>
          </cell>
          <cell r="K193">
            <v>0</v>
          </cell>
          <cell r="Q193" t="str">
            <v>01X</v>
          </cell>
          <cell r="R193" t="str">
            <v>SOCEUR</v>
          </cell>
          <cell r="T193">
            <v>2300000</v>
          </cell>
          <cell r="U193" t="str">
            <v>0100</v>
          </cell>
        </row>
        <row r="194">
          <cell r="A194" t="str">
            <v>01001N1D19</v>
          </cell>
          <cell r="F194" t="str">
            <v>2</v>
          </cell>
          <cell r="H194">
            <v>1012000</v>
          </cell>
          <cell r="J194">
            <v>0</v>
          </cell>
          <cell r="K194">
            <v>0</v>
          </cell>
          <cell r="Q194" t="str">
            <v>01X</v>
          </cell>
          <cell r="R194" t="str">
            <v>SOCEUR</v>
          </cell>
          <cell r="T194">
            <v>1012000</v>
          </cell>
          <cell r="U194" t="str">
            <v>0100</v>
          </cell>
        </row>
        <row r="195">
          <cell r="A195" t="str">
            <v>01001N1D19</v>
          </cell>
          <cell r="F195" t="str">
            <v>1</v>
          </cell>
          <cell r="H195">
            <v>56000</v>
          </cell>
          <cell r="J195">
            <v>0</v>
          </cell>
          <cell r="K195">
            <v>0</v>
          </cell>
          <cell r="Q195" t="str">
            <v>01X</v>
          </cell>
          <cell r="R195" t="str">
            <v>SOCEUR</v>
          </cell>
          <cell r="T195">
            <v>56000</v>
          </cell>
          <cell r="U195" t="str">
            <v>0100</v>
          </cell>
        </row>
        <row r="196">
          <cell r="A196" t="str">
            <v>01001N1D19</v>
          </cell>
          <cell r="F196" t="str">
            <v>1</v>
          </cell>
          <cell r="H196">
            <v>145000</v>
          </cell>
          <cell r="J196">
            <v>0</v>
          </cell>
          <cell r="K196">
            <v>0</v>
          </cell>
          <cell r="Q196" t="str">
            <v>01X</v>
          </cell>
          <cell r="R196" t="str">
            <v>SOCEUR</v>
          </cell>
          <cell r="T196">
            <v>145000</v>
          </cell>
          <cell r="U196" t="str">
            <v>0100</v>
          </cell>
        </row>
        <row r="197">
          <cell r="A197" t="str">
            <v>01001N1D19</v>
          </cell>
          <cell r="F197" t="str">
            <v>1</v>
          </cell>
          <cell r="H197">
            <v>7000</v>
          </cell>
          <cell r="J197">
            <v>0</v>
          </cell>
          <cell r="K197">
            <v>0</v>
          </cell>
          <cell r="Q197" t="str">
            <v>01X</v>
          </cell>
          <cell r="R197" t="str">
            <v>SOCEUR</v>
          </cell>
          <cell r="T197">
            <v>7000</v>
          </cell>
          <cell r="U197" t="str">
            <v>0100</v>
          </cell>
        </row>
        <row r="198">
          <cell r="A198" t="str">
            <v>01001N1D19</v>
          </cell>
          <cell r="F198" t="str">
            <v>1</v>
          </cell>
          <cell r="H198">
            <v>38643.74</v>
          </cell>
          <cell r="J198">
            <v>0</v>
          </cell>
          <cell r="K198">
            <v>0</v>
          </cell>
          <cell r="Q198" t="str">
            <v>01X</v>
          </cell>
          <cell r="R198" t="str">
            <v>SOCEUR</v>
          </cell>
          <cell r="T198">
            <v>38643.74</v>
          </cell>
          <cell r="U198" t="str">
            <v>0100</v>
          </cell>
        </row>
        <row r="199">
          <cell r="A199" t="str">
            <v>01001N1D19</v>
          </cell>
          <cell r="F199" t="str">
            <v>2</v>
          </cell>
          <cell r="H199">
            <v>80000</v>
          </cell>
          <cell r="J199">
            <v>0</v>
          </cell>
          <cell r="K199">
            <v>0</v>
          </cell>
          <cell r="Q199" t="str">
            <v>01X</v>
          </cell>
          <cell r="R199" t="str">
            <v>SOCEUR</v>
          </cell>
          <cell r="T199">
            <v>80000</v>
          </cell>
          <cell r="U199" t="str">
            <v>0100</v>
          </cell>
        </row>
        <row r="200">
          <cell r="A200" t="str">
            <v>01001N1D19</v>
          </cell>
          <cell r="F200" t="str">
            <v>1</v>
          </cell>
          <cell r="H200">
            <v>40000</v>
          </cell>
          <cell r="J200">
            <v>0</v>
          </cell>
          <cell r="K200">
            <v>0</v>
          </cell>
          <cell r="Q200" t="str">
            <v>01X</v>
          </cell>
          <cell r="R200" t="str">
            <v>SOCEUR</v>
          </cell>
          <cell r="T200">
            <v>40000</v>
          </cell>
          <cell r="U200" t="str">
            <v>0100</v>
          </cell>
        </row>
        <row r="201">
          <cell r="A201" t="str">
            <v>01001N1D19</v>
          </cell>
          <cell r="F201" t="str">
            <v>1</v>
          </cell>
          <cell r="H201">
            <v>8300</v>
          </cell>
          <cell r="J201">
            <v>0</v>
          </cell>
          <cell r="K201">
            <v>0</v>
          </cell>
          <cell r="Q201" t="str">
            <v>01X</v>
          </cell>
          <cell r="R201" t="str">
            <v>SOCEUR</v>
          </cell>
          <cell r="T201">
            <v>8300</v>
          </cell>
          <cell r="U201" t="str">
            <v>0100</v>
          </cell>
        </row>
        <row r="202">
          <cell r="A202" t="str">
            <v>01001N1D19</v>
          </cell>
          <cell r="F202" t="str">
            <v>1</v>
          </cell>
          <cell r="H202">
            <v>22000</v>
          </cell>
          <cell r="J202">
            <v>0</v>
          </cell>
          <cell r="K202">
            <v>0</v>
          </cell>
          <cell r="Q202" t="str">
            <v>01X</v>
          </cell>
          <cell r="R202" t="str">
            <v>SOCEUR</v>
          </cell>
          <cell r="T202">
            <v>22000</v>
          </cell>
          <cell r="U202" t="str">
            <v>0100</v>
          </cell>
        </row>
        <row r="203">
          <cell r="A203" t="str">
            <v>01001N1D19</v>
          </cell>
          <cell r="F203" t="str">
            <v>1</v>
          </cell>
          <cell r="H203">
            <v>19000</v>
          </cell>
          <cell r="J203">
            <v>0</v>
          </cell>
          <cell r="K203">
            <v>0</v>
          </cell>
          <cell r="Q203" t="str">
            <v>01X</v>
          </cell>
          <cell r="R203" t="str">
            <v>SOCEUR</v>
          </cell>
          <cell r="T203">
            <v>19000</v>
          </cell>
          <cell r="U203" t="str">
            <v>0100</v>
          </cell>
        </row>
        <row r="204">
          <cell r="A204" t="str">
            <v>01001N1D19</v>
          </cell>
          <cell r="F204" t="str">
            <v>1</v>
          </cell>
          <cell r="H204">
            <v>11000</v>
          </cell>
          <cell r="J204">
            <v>0</v>
          </cell>
          <cell r="K204">
            <v>0</v>
          </cell>
          <cell r="Q204" t="str">
            <v>01X</v>
          </cell>
          <cell r="R204" t="str">
            <v>SOCEUR</v>
          </cell>
          <cell r="T204">
            <v>11000</v>
          </cell>
          <cell r="U204" t="str">
            <v>0100</v>
          </cell>
        </row>
        <row r="205">
          <cell r="A205" t="str">
            <v>01001N1D19</v>
          </cell>
          <cell r="F205" t="str">
            <v>1</v>
          </cell>
          <cell r="H205">
            <v>25000</v>
          </cell>
          <cell r="J205">
            <v>0</v>
          </cell>
          <cell r="K205">
            <v>0</v>
          </cell>
          <cell r="Q205" t="str">
            <v>01X</v>
          </cell>
          <cell r="R205" t="str">
            <v>SOCEUR</v>
          </cell>
          <cell r="T205">
            <v>25000</v>
          </cell>
          <cell r="U205" t="str">
            <v>0100</v>
          </cell>
        </row>
        <row r="206">
          <cell r="A206" t="str">
            <v>01001N1D19</v>
          </cell>
          <cell r="F206" t="str">
            <v>2</v>
          </cell>
          <cell r="H206">
            <v>280000</v>
          </cell>
          <cell r="J206">
            <v>0</v>
          </cell>
          <cell r="K206">
            <v>0</v>
          </cell>
          <cell r="Q206" t="str">
            <v>01X</v>
          </cell>
          <cell r="R206" t="str">
            <v>SOCEUR</v>
          </cell>
          <cell r="T206">
            <v>280000</v>
          </cell>
          <cell r="U206" t="str">
            <v>0100</v>
          </cell>
        </row>
        <row r="207">
          <cell r="A207" t="str">
            <v>01001N1D19</v>
          </cell>
          <cell r="F207" t="str">
            <v>2</v>
          </cell>
          <cell r="H207">
            <v>146000</v>
          </cell>
          <cell r="J207">
            <v>0</v>
          </cell>
          <cell r="K207">
            <v>0</v>
          </cell>
          <cell r="Q207" t="str">
            <v>01X</v>
          </cell>
          <cell r="R207" t="str">
            <v>SOCEUR</v>
          </cell>
          <cell r="T207">
            <v>146000</v>
          </cell>
          <cell r="U207" t="str">
            <v>0100</v>
          </cell>
        </row>
        <row r="208">
          <cell r="A208" t="str">
            <v>01001N1D19</v>
          </cell>
          <cell r="F208" t="str">
            <v>2</v>
          </cell>
          <cell r="H208">
            <v>210000</v>
          </cell>
          <cell r="J208">
            <v>0</v>
          </cell>
          <cell r="K208">
            <v>0</v>
          </cell>
          <cell r="Q208" t="str">
            <v>01X</v>
          </cell>
          <cell r="R208" t="str">
            <v>SOCEUR</v>
          </cell>
          <cell r="T208">
            <v>210000</v>
          </cell>
          <cell r="U208" t="str">
            <v>0100</v>
          </cell>
        </row>
        <row r="209">
          <cell r="A209" t="str">
            <v>01001N1D19</v>
          </cell>
          <cell r="F209" t="str">
            <v>2</v>
          </cell>
          <cell r="H209">
            <v>38000</v>
          </cell>
          <cell r="J209">
            <v>0</v>
          </cell>
          <cell r="K209">
            <v>0</v>
          </cell>
          <cell r="Q209" t="str">
            <v>01X</v>
          </cell>
          <cell r="R209" t="str">
            <v>SOCEUR</v>
          </cell>
          <cell r="T209">
            <v>38000</v>
          </cell>
          <cell r="U209" t="str">
            <v>0100</v>
          </cell>
        </row>
        <row r="210">
          <cell r="A210" t="str">
            <v>01001N1D19</v>
          </cell>
          <cell r="F210" t="str">
            <v>2</v>
          </cell>
          <cell r="H210">
            <v>80000</v>
          </cell>
          <cell r="J210">
            <v>0</v>
          </cell>
          <cell r="K210">
            <v>0</v>
          </cell>
          <cell r="Q210" t="str">
            <v>01X</v>
          </cell>
          <cell r="R210" t="str">
            <v>SOCEUR</v>
          </cell>
          <cell r="T210">
            <v>80000</v>
          </cell>
          <cell r="U210" t="str">
            <v>0100</v>
          </cell>
        </row>
        <row r="211">
          <cell r="A211" t="str">
            <v>01001N1D19</v>
          </cell>
          <cell r="F211" t="str">
            <v>2</v>
          </cell>
          <cell r="H211">
            <v>3100</v>
          </cell>
          <cell r="J211">
            <v>0</v>
          </cell>
          <cell r="K211">
            <v>0</v>
          </cell>
          <cell r="Q211" t="str">
            <v>01X</v>
          </cell>
          <cell r="R211" t="str">
            <v>SOCEUR</v>
          </cell>
          <cell r="T211">
            <v>3100</v>
          </cell>
          <cell r="U211" t="str">
            <v>0100</v>
          </cell>
        </row>
        <row r="212">
          <cell r="A212" t="str">
            <v>01001N1D19</v>
          </cell>
          <cell r="F212" t="str">
            <v>2</v>
          </cell>
          <cell r="H212">
            <v>80000</v>
          </cell>
          <cell r="J212">
            <v>0</v>
          </cell>
          <cell r="K212">
            <v>0</v>
          </cell>
          <cell r="Q212" t="str">
            <v>01X</v>
          </cell>
          <cell r="R212" t="str">
            <v>SOCEUR</v>
          </cell>
          <cell r="T212">
            <v>80000</v>
          </cell>
          <cell r="U212" t="str">
            <v>0100</v>
          </cell>
        </row>
        <row r="213">
          <cell r="A213" t="str">
            <v>01001N1D19</v>
          </cell>
          <cell r="F213" t="str">
            <v>2</v>
          </cell>
          <cell r="H213">
            <v>6400</v>
          </cell>
          <cell r="J213">
            <v>0</v>
          </cell>
          <cell r="K213">
            <v>0</v>
          </cell>
          <cell r="Q213" t="str">
            <v>01X</v>
          </cell>
          <cell r="R213" t="str">
            <v>SOCEUR</v>
          </cell>
          <cell r="T213">
            <v>6400</v>
          </cell>
          <cell r="U213" t="str">
            <v>0100</v>
          </cell>
        </row>
        <row r="214">
          <cell r="A214" t="str">
            <v>01001N1D19</v>
          </cell>
          <cell r="F214" t="str">
            <v>2</v>
          </cell>
          <cell r="H214">
            <v>11500</v>
          </cell>
          <cell r="J214">
            <v>0</v>
          </cell>
          <cell r="K214">
            <v>0</v>
          </cell>
          <cell r="Q214" t="str">
            <v>01X</v>
          </cell>
          <cell r="R214" t="str">
            <v>SOCEUR</v>
          </cell>
          <cell r="T214">
            <v>11500</v>
          </cell>
          <cell r="U214" t="str">
            <v>0100</v>
          </cell>
        </row>
        <row r="215">
          <cell r="A215" t="str">
            <v>01001N1D19</v>
          </cell>
          <cell r="F215" t="str">
            <v>2</v>
          </cell>
          <cell r="H215">
            <v>27000</v>
          </cell>
          <cell r="J215">
            <v>0</v>
          </cell>
          <cell r="K215">
            <v>0</v>
          </cell>
          <cell r="Q215" t="str">
            <v>01X</v>
          </cell>
          <cell r="R215" t="str">
            <v>SOCEUR</v>
          </cell>
          <cell r="T215">
            <v>27000</v>
          </cell>
          <cell r="U215" t="str">
            <v>0100</v>
          </cell>
        </row>
        <row r="216">
          <cell r="A216" t="str">
            <v>01001N1D19</v>
          </cell>
          <cell r="F216" t="str">
            <v>2</v>
          </cell>
          <cell r="H216">
            <v>25000</v>
          </cell>
          <cell r="J216">
            <v>0</v>
          </cell>
          <cell r="K216">
            <v>0</v>
          </cell>
          <cell r="Q216" t="str">
            <v>01X</v>
          </cell>
          <cell r="R216" t="str">
            <v>SOCEUR</v>
          </cell>
          <cell r="T216">
            <v>25000</v>
          </cell>
          <cell r="U216" t="str">
            <v>0100</v>
          </cell>
        </row>
        <row r="217">
          <cell r="A217" t="str">
            <v>01001N1D19</v>
          </cell>
          <cell r="F217" t="str">
            <v>2</v>
          </cell>
          <cell r="H217">
            <v>35000</v>
          </cell>
          <cell r="J217">
            <v>0</v>
          </cell>
          <cell r="K217">
            <v>0</v>
          </cell>
          <cell r="Q217" t="str">
            <v>01X</v>
          </cell>
          <cell r="R217" t="str">
            <v>SOCEUR</v>
          </cell>
          <cell r="T217">
            <v>35000</v>
          </cell>
          <cell r="U217" t="str">
            <v>0100</v>
          </cell>
        </row>
        <row r="218">
          <cell r="A218" t="str">
            <v>01001N1D19</v>
          </cell>
          <cell r="F218" t="str">
            <v>2</v>
          </cell>
          <cell r="H218">
            <v>80000</v>
          </cell>
          <cell r="J218">
            <v>0</v>
          </cell>
          <cell r="K218">
            <v>0</v>
          </cell>
          <cell r="Q218" t="str">
            <v>01X</v>
          </cell>
          <cell r="R218" t="str">
            <v>SOCEUR</v>
          </cell>
          <cell r="T218">
            <v>80000</v>
          </cell>
          <cell r="U218" t="str">
            <v>0100</v>
          </cell>
        </row>
        <row r="219">
          <cell r="A219" t="str">
            <v>01001N1D19</v>
          </cell>
          <cell r="F219" t="str">
            <v>2</v>
          </cell>
          <cell r="H219">
            <v>20000</v>
          </cell>
          <cell r="J219">
            <v>0</v>
          </cell>
          <cell r="K219">
            <v>0</v>
          </cell>
          <cell r="Q219" t="str">
            <v>01X</v>
          </cell>
          <cell r="R219" t="str">
            <v>SOCEUR</v>
          </cell>
          <cell r="T219">
            <v>20000</v>
          </cell>
          <cell r="U219" t="str">
            <v>0100</v>
          </cell>
        </row>
        <row r="220">
          <cell r="A220" t="str">
            <v>01001N1D19</v>
          </cell>
          <cell r="F220" t="str">
            <v>2</v>
          </cell>
          <cell r="H220">
            <v>38000</v>
          </cell>
          <cell r="J220">
            <v>0</v>
          </cell>
          <cell r="K220">
            <v>0</v>
          </cell>
          <cell r="Q220" t="str">
            <v>01X</v>
          </cell>
          <cell r="R220" t="str">
            <v>SOCEUR</v>
          </cell>
          <cell r="T220">
            <v>38000</v>
          </cell>
          <cell r="U220" t="str">
            <v>0100</v>
          </cell>
        </row>
        <row r="221">
          <cell r="A221" t="str">
            <v>01001N1D19</v>
          </cell>
          <cell r="F221" t="str">
            <v>2</v>
          </cell>
          <cell r="H221">
            <v>16000</v>
          </cell>
          <cell r="J221">
            <v>0</v>
          </cell>
          <cell r="K221">
            <v>0</v>
          </cell>
          <cell r="Q221" t="str">
            <v>01X</v>
          </cell>
          <cell r="R221" t="str">
            <v>SOCEUR</v>
          </cell>
          <cell r="T221">
            <v>16000</v>
          </cell>
          <cell r="U221" t="str">
            <v>0100</v>
          </cell>
        </row>
        <row r="222">
          <cell r="A222" t="str">
            <v>01001N1D19</v>
          </cell>
          <cell r="F222" t="str">
            <v>1</v>
          </cell>
          <cell r="H222">
            <v>42000</v>
          </cell>
          <cell r="J222">
            <v>0</v>
          </cell>
          <cell r="K222">
            <v>0</v>
          </cell>
          <cell r="Q222" t="str">
            <v>01X</v>
          </cell>
          <cell r="R222" t="str">
            <v>SOCEUR</v>
          </cell>
          <cell r="T222">
            <v>42000</v>
          </cell>
          <cell r="U222" t="str">
            <v>0100</v>
          </cell>
        </row>
        <row r="223">
          <cell r="A223" t="str">
            <v>01001N1D19</v>
          </cell>
          <cell r="F223" t="str">
            <v>1</v>
          </cell>
          <cell r="H223">
            <v>19465.59</v>
          </cell>
          <cell r="J223">
            <v>0</v>
          </cell>
          <cell r="K223">
            <v>0</v>
          </cell>
          <cell r="Q223" t="str">
            <v>01X</v>
          </cell>
          <cell r="R223" t="str">
            <v>SOCEUR</v>
          </cell>
          <cell r="T223">
            <v>19465.59</v>
          </cell>
          <cell r="U223" t="str">
            <v>0100</v>
          </cell>
        </row>
        <row r="224">
          <cell r="A224" t="str">
            <v>01006F2D18</v>
          </cell>
          <cell r="F224" t="str">
            <v>2</v>
          </cell>
          <cell r="H224">
            <v>373800</v>
          </cell>
          <cell r="J224">
            <v>0</v>
          </cell>
          <cell r="K224">
            <v>0</v>
          </cell>
          <cell r="Q224" t="str">
            <v>048</v>
          </cell>
          <cell r="R224" t="str">
            <v>ECJ5/8</v>
          </cell>
          <cell r="T224">
            <v>0</v>
          </cell>
          <cell r="U224" t="str">
            <v>0100</v>
          </cell>
        </row>
        <row r="225">
          <cell r="A225" t="str">
            <v>01006F2D18</v>
          </cell>
          <cell r="F225" t="str">
            <v>4</v>
          </cell>
          <cell r="H225">
            <v>500</v>
          </cell>
          <cell r="J225">
            <v>0</v>
          </cell>
          <cell r="K225">
            <v>0</v>
          </cell>
          <cell r="Q225" t="str">
            <v>048</v>
          </cell>
          <cell r="R225" t="str">
            <v>ECJ5/8</v>
          </cell>
          <cell r="T225">
            <v>0</v>
          </cell>
          <cell r="U225" t="str">
            <v>0100</v>
          </cell>
        </row>
        <row r="226">
          <cell r="A226" t="str">
            <v>01006F2D18</v>
          </cell>
          <cell r="F226" t="str">
            <v>5</v>
          </cell>
          <cell r="H226">
            <v>-38207.42</v>
          </cell>
          <cell r="J226">
            <v>0</v>
          </cell>
          <cell r="K226">
            <v>0</v>
          </cell>
          <cell r="Q226" t="str">
            <v>048</v>
          </cell>
          <cell r="R226" t="str">
            <v>ECJ5/8</v>
          </cell>
          <cell r="T226">
            <v>0</v>
          </cell>
          <cell r="U226" t="str">
            <v>0100</v>
          </cell>
        </row>
        <row r="227">
          <cell r="A227" t="str">
            <v>01006F2D18</v>
          </cell>
          <cell r="F227" t="str">
            <v>6</v>
          </cell>
          <cell r="H227">
            <v>-22080</v>
          </cell>
          <cell r="J227">
            <v>0</v>
          </cell>
          <cell r="K227">
            <v>0</v>
          </cell>
          <cell r="Q227" t="str">
            <v>048</v>
          </cell>
          <cell r="R227" t="str">
            <v>ECJ5/8</v>
          </cell>
          <cell r="T227">
            <v>0</v>
          </cell>
          <cell r="U227" t="str">
            <v>0100</v>
          </cell>
        </row>
        <row r="228">
          <cell r="A228" t="str">
            <v>01006F2D18</v>
          </cell>
          <cell r="F228" t="str">
            <v>7</v>
          </cell>
          <cell r="H228">
            <v>-213813</v>
          </cell>
          <cell r="J228">
            <v>0</v>
          </cell>
          <cell r="K228">
            <v>0</v>
          </cell>
          <cell r="Q228" t="str">
            <v>048</v>
          </cell>
          <cell r="R228" t="str">
            <v>ECJ5/8</v>
          </cell>
          <cell r="T228">
            <v>0</v>
          </cell>
          <cell r="U228" t="str">
            <v>0100</v>
          </cell>
        </row>
        <row r="229">
          <cell r="A229" t="str">
            <v>01006F2D18</v>
          </cell>
          <cell r="F229" t="str">
            <v>8</v>
          </cell>
          <cell r="H229">
            <v>-28710.59</v>
          </cell>
          <cell r="J229">
            <v>0</v>
          </cell>
          <cell r="K229">
            <v>0</v>
          </cell>
          <cell r="Q229" t="str">
            <v>048</v>
          </cell>
          <cell r="R229" t="str">
            <v>ECJ5/8</v>
          </cell>
          <cell r="T229">
            <v>0</v>
          </cell>
          <cell r="U229" t="str">
            <v>0100</v>
          </cell>
        </row>
        <row r="230">
          <cell r="A230" t="str">
            <v>01006F2D18</v>
          </cell>
          <cell r="F230" t="str">
            <v>9</v>
          </cell>
          <cell r="H230">
            <v>-68644.179999999993</v>
          </cell>
          <cell r="J230">
            <v>0</v>
          </cell>
          <cell r="K230">
            <v>0</v>
          </cell>
          <cell r="Q230" t="str">
            <v>048</v>
          </cell>
          <cell r="R230" t="str">
            <v>ECJ5/8</v>
          </cell>
          <cell r="T230">
            <v>0</v>
          </cell>
          <cell r="U230" t="str">
            <v>0100</v>
          </cell>
        </row>
        <row r="231">
          <cell r="A231" t="str">
            <v>01006F2D18</v>
          </cell>
          <cell r="F231" t="str">
            <v>12</v>
          </cell>
          <cell r="H231">
            <v>2015.12</v>
          </cell>
          <cell r="J231">
            <v>0</v>
          </cell>
          <cell r="K231">
            <v>0</v>
          </cell>
          <cell r="Q231" t="str">
            <v>048</v>
          </cell>
          <cell r="R231" t="str">
            <v>ECJ5/8</v>
          </cell>
          <cell r="T231">
            <v>0</v>
          </cell>
          <cell r="U231" t="str">
            <v>0100</v>
          </cell>
        </row>
        <row r="232">
          <cell r="A232" t="str">
            <v>01006F2D18</v>
          </cell>
          <cell r="F232" t="str">
            <v>2</v>
          </cell>
          <cell r="H232">
            <v>2500</v>
          </cell>
          <cell r="J232">
            <v>0</v>
          </cell>
          <cell r="K232">
            <v>0</v>
          </cell>
          <cell r="Q232" t="str">
            <v>048</v>
          </cell>
          <cell r="R232" t="str">
            <v>ECJ5/8</v>
          </cell>
          <cell r="T232">
            <v>2500</v>
          </cell>
          <cell r="U232" t="str">
            <v>0100</v>
          </cell>
        </row>
        <row r="233">
          <cell r="A233" t="str">
            <v>01006F2D18</v>
          </cell>
          <cell r="F233" t="str">
            <v>4</v>
          </cell>
          <cell r="H233">
            <v>-2500</v>
          </cell>
          <cell r="J233">
            <v>0</v>
          </cell>
          <cell r="K233">
            <v>0</v>
          </cell>
          <cell r="Q233" t="str">
            <v>048</v>
          </cell>
          <cell r="R233" t="str">
            <v>ECJ5/8</v>
          </cell>
          <cell r="T233">
            <v>-2500</v>
          </cell>
          <cell r="U233" t="str">
            <v>0100</v>
          </cell>
        </row>
        <row r="234">
          <cell r="A234" t="str">
            <v>01006F2D18</v>
          </cell>
          <cell r="F234" t="str">
            <v>5</v>
          </cell>
          <cell r="H234">
            <v>12072.42</v>
          </cell>
          <cell r="J234">
            <v>0</v>
          </cell>
          <cell r="K234">
            <v>0</v>
          </cell>
          <cell r="Q234" t="str">
            <v>048</v>
          </cell>
          <cell r="R234" t="str">
            <v>ECJ5/8</v>
          </cell>
          <cell r="T234">
            <v>12072.42</v>
          </cell>
          <cell r="U234" t="str">
            <v>0100</v>
          </cell>
        </row>
        <row r="235">
          <cell r="A235" t="str">
            <v>01006F2D18</v>
          </cell>
          <cell r="F235" t="str">
            <v>9</v>
          </cell>
          <cell r="H235">
            <v>-10046.44</v>
          </cell>
          <cell r="J235">
            <v>0</v>
          </cell>
          <cell r="K235">
            <v>2025.98</v>
          </cell>
          <cell r="Q235" t="str">
            <v>048</v>
          </cell>
          <cell r="R235" t="str">
            <v>ECJ5/8</v>
          </cell>
          <cell r="T235">
            <v>-12072.42</v>
          </cell>
          <cell r="U235" t="str">
            <v>0100</v>
          </cell>
        </row>
        <row r="236">
          <cell r="A236" t="str">
            <v>01006F2D18</v>
          </cell>
          <cell r="F236" t="str">
            <v>6</v>
          </cell>
          <cell r="H236">
            <v>6000</v>
          </cell>
          <cell r="J236">
            <v>0</v>
          </cell>
          <cell r="K236">
            <v>0</v>
          </cell>
          <cell r="Q236" t="str">
            <v>048</v>
          </cell>
          <cell r="R236" t="str">
            <v>ECJ5/8</v>
          </cell>
          <cell r="T236">
            <v>6000</v>
          </cell>
          <cell r="U236" t="str">
            <v>0100</v>
          </cell>
        </row>
        <row r="237">
          <cell r="A237" t="str">
            <v>01006F2D18</v>
          </cell>
          <cell r="F237" t="str">
            <v>7</v>
          </cell>
          <cell r="H237">
            <v>0</v>
          </cell>
          <cell r="J237">
            <v>0</v>
          </cell>
          <cell r="K237">
            <v>3584</v>
          </cell>
          <cell r="Q237" t="str">
            <v>048</v>
          </cell>
          <cell r="R237" t="str">
            <v>ECJ5/8</v>
          </cell>
          <cell r="T237">
            <v>-3584</v>
          </cell>
          <cell r="U237" t="str">
            <v>0100</v>
          </cell>
        </row>
        <row r="238">
          <cell r="A238" t="str">
            <v>01006F2D18</v>
          </cell>
          <cell r="F238" t="str">
            <v>9</v>
          </cell>
          <cell r="H238">
            <v>-2607.2800000000002</v>
          </cell>
          <cell r="J238">
            <v>0</v>
          </cell>
          <cell r="K238">
            <v>-191.28</v>
          </cell>
          <cell r="Q238" t="str">
            <v>048</v>
          </cell>
          <cell r="R238" t="str">
            <v>ECJ5/8</v>
          </cell>
          <cell r="T238">
            <v>-2416</v>
          </cell>
          <cell r="U238" t="str">
            <v>0100</v>
          </cell>
        </row>
        <row r="239">
          <cell r="A239" t="str">
            <v>01006F2D18</v>
          </cell>
          <cell r="F239" t="str">
            <v>11</v>
          </cell>
          <cell r="H239">
            <v>0</v>
          </cell>
          <cell r="J239">
            <v>0</v>
          </cell>
          <cell r="K239">
            <v>0</v>
          </cell>
          <cell r="Q239" t="str">
            <v>048</v>
          </cell>
          <cell r="R239" t="str">
            <v>ECJ5/8</v>
          </cell>
          <cell r="T239">
            <v>0</v>
          </cell>
          <cell r="U239" t="str">
            <v>0100</v>
          </cell>
        </row>
        <row r="240">
          <cell r="A240" t="str">
            <v>01006F2D18</v>
          </cell>
          <cell r="F240" t="str">
            <v>8</v>
          </cell>
          <cell r="H240">
            <v>2800</v>
          </cell>
          <cell r="J240">
            <v>0</v>
          </cell>
          <cell r="K240">
            <v>2580</v>
          </cell>
          <cell r="Q240" t="str">
            <v>048</v>
          </cell>
          <cell r="R240" t="str">
            <v>ECJ5/8</v>
          </cell>
          <cell r="T240">
            <v>220</v>
          </cell>
          <cell r="U240" t="str">
            <v>0100</v>
          </cell>
        </row>
        <row r="241">
          <cell r="A241" t="str">
            <v>01006F2D18</v>
          </cell>
          <cell r="F241" t="str">
            <v>9</v>
          </cell>
          <cell r="H241">
            <v>-220</v>
          </cell>
          <cell r="J241">
            <v>0</v>
          </cell>
          <cell r="K241">
            <v>0</v>
          </cell>
          <cell r="Q241" t="str">
            <v>048</v>
          </cell>
          <cell r="R241" t="str">
            <v>ECJ5/8</v>
          </cell>
          <cell r="T241">
            <v>-220</v>
          </cell>
          <cell r="U241" t="str">
            <v>0100</v>
          </cell>
        </row>
        <row r="242">
          <cell r="A242" t="str">
            <v>01006F2D18</v>
          </cell>
          <cell r="F242" t="str">
            <v>12</v>
          </cell>
          <cell r="H242">
            <v>-99.07</v>
          </cell>
          <cell r="J242">
            <v>0</v>
          </cell>
          <cell r="K242">
            <v>-99.07</v>
          </cell>
          <cell r="Q242" t="str">
            <v>048</v>
          </cell>
          <cell r="R242" t="str">
            <v>ECJ5/8</v>
          </cell>
          <cell r="T242">
            <v>0</v>
          </cell>
          <cell r="U242" t="str">
            <v>0100</v>
          </cell>
        </row>
        <row r="243">
          <cell r="A243" t="str">
            <v>01006F2D18</v>
          </cell>
          <cell r="F243" t="str">
            <v>8</v>
          </cell>
          <cell r="H243">
            <v>2100</v>
          </cell>
          <cell r="J243">
            <v>0</v>
          </cell>
          <cell r="K243">
            <v>0</v>
          </cell>
          <cell r="Q243" t="str">
            <v>048</v>
          </cell>
          <cell r="R243" t="str">
            <v>ECJ5/8</v>
          </cell>
          <cell r="T243">
            <v>2100</v>
          </cell>
          <cell r="U243" t="str">
            <v>0100</v>
          </cell>
        </row>
        <row r="244">
          <cell r="A244" t="str">
            <v>01006F2D18</v>
          </cell>
          <cell r="F244" t="str">
            <v>9</v>
          </cell>
          <cell r="H244">
            <v>-123.05</v>
          </cell>
          <cell r="J244">
            <v>0</v>
          </cell>
          <cell r="K244">
            <v>1976.95</v>
          </cell>
          <cell r="Q244" t="str">
            <v>048</v>
          </cell>
          <cell r="R244" t="str">
            <v>ECJ5/8</v>
          </cell>
          <cell r="T244">
            <v>-2100</v>
          </cell>
          <cell r="U244" t="str">
            <v>0100</v>
          </cell>
        </row>
        <row r="245">
          <cell r="A245" t="str">
            <v>01006F2D18</v>
          </cell>
          <cell r="F245" t="str">
            <v>12</v>
          </cell>
          <cell r="H245">
            <v>355.61</v>
          </cell>
          <cell r="J245">
            <v>0</v>
          </cell>
          <cell r="K245">
            <v>355.61</v>
          </cell>
          <cell r="Q245" t="str">
            <v>048</v>
          </cell>
          <cell r="R245" t="str">
            <v>ECJ5/8</v>
          </cell>
          <cell r="T245">
            <v>0</v>
          </cell>
          <cell r="U245" t="str">
            <v>0100</v>
          </cell>
        </row>
        <row r="246">
          <cell r="A246" t="str">
            <v>01006F2D18</v>
          </cell>
          <cell r="F246" t="str">
            <v>8</v>
          </cell>
          <cell r="H246">
            <v>3727</v>
          </cell>
          <cell r="J246">
            <v>0</v>
          </cell>
          <cell r="K246">
            <v>2891.64</v>
          </cell>
          <cell r="Q246" t="str">
            <v>048</v>
          </cell>
          <cell r="R246" t="str">
            <v>ECJ5/8</v>
          </cell>
          <cell r="T246">
            <v>835.36000000000013</v>
          </cell>
          <cell r="U246" t="str">
            <v>0100</v>
          </cell>
        </row>
        <row r="247">
          <cell r="A247" t="str">
            <v>01006F2D18</v>
          </cell>
          <cell r="F247" t="str">
            <v>9</v>
          </cell>
          <cell r="H247">
            <v>-835.36</v>
          </cell>
          <cell r="J247">
            <v>0</v>
          </cell>
          <cell r="K247">
            <v>0</v>
          </cell>
          <cell r="Q247" t="str">
            <v>048</v>
          </cell>
          <cell r="R247" t="str">
            <v>ECJ5/8</v>
          </cell>
          <cell r="T247">
            <v>-835.36</v>
          </cell>
          <cell r="U247" t="str">
            <v>0100</v>
          </cell>
        </row>
        <row r="248">
          <cell r="A248" t="str">
            <v>01006F2D18</v>
          </cell>
          <cell r="F248" t="str">
            <v>10</v>
          </cell>
          <cell r="H248">
            <v>0</v>
          </cell>
          <cell r="J248">
            <v>0</v>
          </cell>
          <cell r="K248">
            <v>0</v>
          </cell>
          <cell r="Q248" t="str">
            <v>048</v>
          </cell>
          <cell r="R248" t="str">
            <v>ECJ5/8</v>
          </cell>
          <cell r="T248">
            <v>0</v>
          </cell>
          <cell r="U248" t="str">
            <v>0100</v>
          </cell>
        </row>
        <row r="249">
          <cell r="A249" t="str">
            <v>01006F2D18</v>
          </cell>
          <cell r="F249" t="str">
            <v>11</v>
          </cell>
          <cell r="H249">
            <v>0</v>
          </cell>
          <cell r="J249">
            <v>0</v>
          </cell>
          <cell r="K249">
            <v>0</v>
          </cell>
          <cell r="Q249" t="str">
            <v>048</v>
          </cell>
          <cell r="R249" t="str">
            <v>ECJ5/8</v>
          </cell>
          <cell r="T249">
            <v>0</v>
          </cell>
          <cell r="U249" t="str">
            <v>0100</v>
          </cell>
        </row>
        <row r="250">
          <cell r="A250" t="str">
            <v>01006F2D18</v>
          </cell>
          <cell r="F250" t="str">
            <v>12</v>
          </cell>
          <cell r="H250">
            <v>0</v>
          </cell>
          <cell r="J250">
            <v>0</v>
          </cell>
          <cell r="K250">
            <v>-1026.32</v>
          </cell>
          <cell r="Q250" t="str">
            <v>048</v>
          </cell>
          <cell r="R250" t="str">
            <v>ECJ5/8</v>
          </cell>
          <cell r="T250">
            <v>1026.32</v>
          </cell>
          <cell r="U250" t="str">
            <v>0100</v>
          </cell>
        </row>
        <row r="251">
          <cell r="A251" t="str">
            <v>01006F2D18</v>
          </cell>
          <cell r="F251" t="str">
            <v>8</v>
          </cell>
          <cell r="H251">
            <v>2478</v>
          </cell>
          <cell r="J251">
            <v>0</v>
          </cell>
          <cell r="K251">
            <v>772.72</v>
          </cell>
          <cell r="Q251" t="str">
            <v>048</v>
          </cell>
          <cell r="R251" t="str">
            <v>ECJ5/8</v>
          </cell>
          <cell r="T251">
            <v>1705.28</v>
          </cell>
          <cell r="U251" t="str">
            <v>0100</v>
          </cell>
        </row>
        <row r="252">
          <cell r="A252" t="str">
            <v>01006F2D18</v>
          </cell>
          <cell r="F252" t="str">
            <v>9</v>
          </cell>
          <cell r="H252">
            <v>-893.49</v>
          </cell>
          <cell r="J252">
            <v>0</v>
          </cell>
          <cell r="K252">
            <v>811.79</v>
          </cell>
          <cell r="Q252" t="str">
            <v>048</v>
          </cell>
          <cell r="R252" t="str">
            <v>ECJ5/8</v>
          </cell>
          <cell r="T252">
            <v>-1705.28</v>
          </cell>
          <cell r="U252" t="str">
            <v>0100</v>
          </cell>
        </row>
        <row r="253">
          <cell r="A253" t="str">
            <v>01006F2D18</v>
          </cell>
          <cell r="F253" t="str">
            <v>10</v>
          </cell>
          <cell r="H253">
            <v>0</v>
          </cell>
          <cell r="J253">
            <v>0</v>
          </cell>
          <cell r="K253">
            <v>0</v>
          </cell>
          <cell r="Q253" t="str">
            <v>048</v>
          </cell>
          <cell r="R253" t="str">
            <v>ECJ5/8</v>
          </cell>
          <cell r="T253">
            <v>0</v>
          </cell>
          <cell r="U253" t="str">
            <v>0100</v>
          </cell>
        </row>
        <row r="254">
          <cell r="A254" t="str">
            <v>01006F2D18</v>
          </cell>
          <cell r="F254" t="str">
            <v>11</v>
          </cell>
          <cell r="H254">
            <v>0</v>
          </cell>
          <cell r="J254">
            <v>0</v>
          </cell>
          <cell r="K254">
            <v>-11.78</v>
          </cell>
          <cell r="Q254" t="str">
            <v>048</v>
          </cell>
          <cell r="R254" t="str">
            <v>ECJ5/8</v>
          </cell>
          <cell r="T254">
            <v>11.78</v>
          </cell>
          <cell r="U254" t="str">
            <v>0100</v>
          </cell>
        </row>
        <row r="255">
          <cell r="A255" t="str">
            <v>01006F2D18</v>
          </cell>
          <cell r="F255" t="str">
            <v>12</v>
          </cell>
          <cell r="H255">
            <v>-11.78</v>
          </cell>
          <cell r="J255">
            <v>0</v>
          </cell>
          <cell r="K255">
            <v>0</v>
          </cell>
          <cell r="Q255" t="str">
            <v>048</v>
          </cell>
          <cell r="R255" t="str">
            <v>ECJ5/8</v>
          </cell>
          <cell r="T255">
            <v>-11.78</v>
          </cell>
          <cell r="U255" t="str">
            <v>0100</v>
          </cell>
        </row>
        <row r="256">
          <cell r="A256" t="str">
            <v>01006F2D18</v>
          </cell>
          <cell r="F256" t="str">
            <v>6</v>
          </cell>
          <cell r="H256">
            <v>2128</v>
          </cell>
          <cell r="J256">
            <v>0</v>
          </cell>
          <cell r="K256">
            <v>0</v>
          </cell>
          <cell r="Q256" t="str">
            <v>048</v>
          </cell>
          <cell r="R256" t="str">
            <v>ECJ5/8</v>
          </cell>
          <cell r="T256">
            <v>2128</v>
          </cell>
          <cell r="U256" t="str">
            <v>0100</v>
          </cell>
        </row>
        <row r="257">
          <cell r="A257" t="str">
            <v>01006F2D18</v>
          </cell>
          <cell r="F257" t="str">
            <v>7</v>
          </cell>
          <cell r="H257">
            <v>-2128</v>
          </cell>
          <cell r="J257">
            <v>0</v>
          </cell>
          <cell r="K257">
            <v>0</v>
          </cell>
          <cell r="Q257" t="str">
            <v>048</v>
          </cell>
          <cell r="R257" t="str">
            <v>ECJ5/8</v>
          </cell>
          <cell r="T257">
            <v>-2128</v>
          </cell>
          <cell r="U257" t="str">
            <v>0100</v>
          </cell>
        </row>
        <row r="258">
          <cell r="A258" t="str">
            <v>01006F2D18</v>
          </cell>
          <cell r="F258" t="str">
            <v>7</v>
          </cell>
          <cell r="H258">
            <v>2000</v>
          </cell>
          <cell r="J258">
            <v>0</v>
          </cell>
          <cell r="K258">
            <v>1551</v>
          </cell>
          <cell r="Q258" t="str">
            <v>048</v>
          </cell>
          <cell r="R258" t="str">
            <v>ECJ5/8</v>
          </cell>
          <cell r="T258">
            <v>449</v>
          </cell>
          <cell r="U258" t="str">
            <v>0100</v>
          </cell>
        </row>
        <row r="259">
          <cell r="A259" t="str">
            <v>01006F2D18</v>
          </cell>
          <cell r="F259" t="str">
            <v>9</v>
          </cell>
          <cell r="H259">
            <v>-449</v>
          </cell>
          <cell r="J259">
            <v>0</v>
          </cell>
          <cell r="K259">
            <v>-125.82</v>
          </cell>
          <cell r="Q259" t="str">
            <v>048</v>
          </cell>
          <cell r="R259" t="str">
            <v>ECJ5/8</v>
          </cell>
          <cell r="T259">
            <v>-323.18</v>
          </cell>
          <cell r="U259" t="str">
            <v>0100</v>
          </cell>
        </row>
        <row r="260">
          <cell r="A260" t="str">
            <v>01006F2D18</v>
          </cell>
          <cell r="F260" t="str">
            <v>11</v>
          </cell>
          <cell r="H260">
            <v>0</v>
          </cell>
          <cell r="J260">
            <v>0</v>
          </cell>
          <cell r="K260">
            <v>0</v>
          </cell>
          <cell r="Q260" t="str">
            <v>048</v>
          </cell>
          <cell r="R260" t="str">
            <v>ECJ5/8</v>
          </cell>
          <cell r="T260">
            <v>0</v>
          </cell>
          <cell r="U260" t="str">
            <v>0100</v>
          </cell>
        </row>
        <row r="261">
          <cell r="A261" t="str">
            <v>01006F2D18</v>
          </cell>
          <cell r="F261" t="str">
            <v>12</v>
          </cell>
          <cell r="H261">
            <v>-125.82</v>
          </cell>
          <cell r="J261">
            <v>0</v>
          </cell>
          <cell r="K261">
            <v>0</v>
          </cell>
          <cell r="Q261" t="str">
            <v>048</v>
          </cell>
          <cell r="R261" t="str">
            <v>ECJ5/8</v>
          </cell>
          <cell r="T261">
            <v>-125.82</v>
          </cell>
          <cell r="U261" t="str">
            <v>0100</v>
          </cell>
        </row>
        <row r="262">
          <cell r="A262" t="str">
            <v>01006F2D18</v>
          </cell>
          <cell r="F262" t="str">
            <v>5</v>
          </cell>
          <cell r="H262">
            <v>14934</v>
          </cell>
          <cell r="J262">
            <v>0</v>
          </cell>
          <cell r="K262">
            <v>14934</v>
          </cell>
          <cell r="Q262" t="str">
            <v>048</v>
          </cell>
          <cell r="R262" t="str">
            <v>ECJ5/8</v>
          </cell>
          <cell r="T262">
            <v>0</v>
          </cell>
          <cell r="U262" t="str">
            <v>0100</v>
          </cell>
        </row>
        <row r="263">
          <cell r="A263" t="str">
            <v>01006F2D18</v>
          </cell>
          <cell r="F263" t="str">
            <v>7</v>
          </cell>
          <cell r="H263">
            <v>0</v>
          </cell>
          <cell r="J263">
            <v>0</v>
          </cell>
          <cell r="K263">
            <v>-4699.92</v>
          </cell>
          <cell r="Q263" t="str">
            <v>048</v>
          </cell>
          <cell r="R263" t="str">
            <v>ECJ5/8</v>
          </cell>
          <cell r="T263">
            <v>4699.92</v>
          </cell>
          <cell r="U263" t="str">
            <v>0100</v>
          </cell>
        </row>
        <row r="264">
          <cell r="A264" t="str">
            <v>01006F2D18</v>
          </cell>
          <cell r="F264" t="str">
            <v>8</v>
          </cell>
          <cell r="H264">
            <v>-4699.92</v>
          </cell>
          <cell r="J264">
            <v>0</v>
          </cell>
          <cell r="K264">
            <v>0</v>
          </cell>
          <cell r="Q264" t="str">
            <v>048</v>
          </cell>
          <cell r="R264" t="str">
            <v>ECJ5/8</v>
          </cell>
          <cell r="T264">
            <v>-4699.92</v>
          </cell>
          <cell r="U264" t="str">
            <v>0100</v>
          </cell>
        </row>
        <row r="265">
          <cell r="A265" t="str">
            <v>01006F2D18</v>
          </cell>
          <cell r="F265" t="str">
            <v>5</v>
          </cell>
          <cell r="H265">
            <v>11201</v>
          </cell>
          <cell r="J265">
            <v>0</v>
          </cell>
          <cell r="K265">
            <v>11200.5</v>
          </cell>
          <cell r="Q265" t="str">
            <v>048</v>
          </cell>
          <cell r="R265" t="str">
            <v>ECJ5/8</v>
          </cell>
          <cell r="T265">
            <v>0.5</v>
          </cell>
          <cell r="U265" t="str">
            <v>0100</v>
          </cell>
        </row>
        <row r="266">
          <cell r="A266" t="str">
            <v>01006F2D18</v>
          </cell>
          <cell r="F266" t="str">
            <v>9</v>
          </cell>
          <cell r="H266">
            <v>-0.5</v>
          </cell>
          <cell r="J266">
            <v>0</v>
          </cell>
          <cell r="K266">
            <v>0</v>
          </cell>
          <cell r="Q266" t="str">
            <v>048</v>
          </cell>
          <cell r="R266" t="str">
            <v>ECJ5/8</v>
          </cell>
          <cell r="T266">
            <v>-0.5</v>
          </cell>
          <cell r="U266" t="str">
            <v>0100</v>
          </cell>
        </row>
        <row r="267">
          <cell r="A267" t="str">
            <v>01006F2D18</v>
          </cell>
          <cell r="F267" t="str">
            <v>12</v>
          </cell>
          <cell r="H267">
            <v>0</v>
          </cell>
          <cell r="J267">
            <v>0</v>
          </cell>
          <cell r="K267">
            <v>-11200.5</v>
          </cell>
          <cell r="Q267" t="str">
            <v>048</v>
          </cell>
          <cell r="R267" t="str">
            <v>ECJ5/8</v>
          </cell>
          <cell r="T267">
            <v>11200.5</v>
          </cell>
          <cell r="U267" t="str">
            <v>0100</v>
          </cell>
        </row>
        <row r="268">
          <cell r="A268" t="str">
            <v>01006F2D18</v>
          </cell>
          <cell r="F268" t="str">
            <v>7</v>
          </cell>
          <cell r="H268">
            <v>2000</v>
          </cell>
          <cell r="J268">
            <v>0</v>
          </cell>
          <cell r="K268">
            <v>0</v>
          </cell>
          <cell r="Q268" t="str">
            <v>048</v>
          </cell>
          <cell r="R268" t="str">
            <v>ECJ5/8</v>
          </cell>
          <cell r="T268">
            <v>2000</v>
          </cell>
          <cell r="U268" t="str">
            <v>0100</v>
          </cell>
        </row>
        <row r="269">
          <cell r="A269" t="str">
            <v>01006F2D18</v>
          </cell>
          <cell r="F269" t="str">
            <v>8</v>
          </cell>
          <cell r="H269">
            <v>0</v>
          </cell>
          <cell r="J269">
            <v>0</v>
          </cell>
          <cell r="K269">
            <v>620</v>
          </cell>
          <cell r="Q269" t="str">
            <v>048</v>
          </cell>
          <cell r="R269" t="str">
            <v>ECJ5/8</v>
          </cell>
          <cell r="T269">
            <v>-620</v>
          </cell>
          <cell r="U269" t="str">
            <v>0100</v>
          </cell>
        </row>
        <row r="270">
          <cell r="A270" t="str">
            <v>01006F2D18</v>
          </cell>
          <cell r="F270" t="str">
            <v>9</v>
          </cell>
          <cell r="H270">
            <v>-1380</v>
          </cell>
          <cell r="J270">
            <v>0</v>
          </cell>
          <cell r="K270">
            <v>0</v>
          </cell>
          <cell r="Q270" t="str">
            <v>048</v>
          </cell>
          <cell r="R270" t="str">
            <v>ECJ5/8</v>
          </cell>
          <cell r="T270">
            <v>-1380</v>
          </cell>
          <cell r="U270" t="str">
            <v>0100</v>
          </cell>
        </row>
        <row r="271">
          <cell r="A271" t="str">
            <v>01006F2D18</v>
          </cell>
          <cell r="F271" t="str">
            <v>11</v>
          </cell>
          <cell r="H271">
            <v>0</v>
          </cell>
          <cell r="J271">
            <v>0</v>
          </cell>
          <cell r="K271">
            <v>0</v>
          </cell>
          <cell r="Q271" t="str">
            <v>048</v>
          </cell>
          <cell r="R271" t="str">
            <v>ECJ5/8</v>
          </cell>
          <cell r="T271">
            <v>0</v>
          </cell>
          <cell r="U271" t="str">
            <v>0100</v>
          </cell>
        </row>
        <row r="272">
          <cell r="A272" t="str">
            <v>01006F2D18</v>
          </cell>
          <cell r="F272" t="str">
            <v>12</v>
          </cell>
          <cell r="H272">
            <v>-57.94</v>
          </cell>
          <cell r="J272">
            <v>0</v>
          </cell>
          <cell r="K272">
            <v>-57.94</v>
          </cell>
          <cell r="Q272" t="str">
            <v>048</v>
          </cell>
          <cell r="R272" t="str">
            <v>ECJ5/8</v>
          </cell>
          <cell r="T272">
            <v>0</v>
          </cell>
          <cell r="U272" t="str">
            <v>0100</v>
          </cell>
        </row>
        <row r="273">
          <cell r="A273" t="str">
            <v>01006F2D18</v>
          </cell>
          <cell r="F273" t="str">
            <v>7</v>
          </cell>
          <cell r="H273">
            <v>2000</v>
          </cell>
          <cell r="J273">
            <v>0</v>
          </cell>
          <cell r="K273">
            <v>0</v>
          </cell>
          <cell r="Q273" t="str">
            <v>048</v>
          </cell>
          <cell r="R273" t="str">
            <v>ECJ5/8</v>
          </cell>
          <cell r="T273">
            <v>2000</v>
          </cell>
          <cell r="U273" t="str">
            <v>0100</v>
          </cell>
        </row>
        <row r="274">
          <cell r="A274" t="str">
            <v>01006F2D18</v>
          </cell>
          <cell r="F274" t="str">
            <v>8</v>
          </cell>
          <cell r="H274">
            <v>2000</v>
          </cell>
          <cell r="J274">
            <v>0</v>
          </cell>
          <cell r="K274">
            <v>0</v>
          </cell>
          <cell r="Q274" t="str">
            <v>048</v>
          </cell>
          <cell r="R274" t="str">
            <v>ECJ5/8</v>
          </cell>
          <cell r="T274">
            <v>2000</v>
          </cell>
          <cell r="U274" t="str">
            <v>0100</v>
          </cell>
        </row>
        <row r="275">
          <cell r="A275" t="str">
            <v>01006F2D18</v>
          </cell>
          <cell r="F275" t="str">
            <v>9</v>
          </cell>
          <cell r="H275">
            <v>-4000</v>
          </cell>
          <cell r="J275">
            <v>0</v>
          </cell>
          <cell r="K275">
            <v>0</v>
          </cell>
          <cell r="Q275" t="str">
            <v>048</v>
          </cell>
          <cell r="R275" t="str">
            <v>ECJ5/8</v>
          </cell>
          <cell r="T275">
            <v>-4000</v>
          </cell>
          <cell r="U275" t="str">
            <v>0100</v>
          </cell>
        </row>
        <row r="276">
          <cell r="A276" t="str">
            <v>01006F2D18</v>
          </cell>
          <cell r="F276" t="str">
            <v>8</v>
          </cell>
          <cell r="H276">
            <v>2000</v>
          </cell>
          <cell r="J276">
            <v>0</v>
          </cell>
          <cell r="K276">
            <v>1871</v>
          </cell>
          <cell r="Q276" t="str">
            <v>048</v>
          </cell>
          <cell r="R276" t="str">
            <v>ECJ5/8</v>
          </cell>
          <cell r="T276">
            <v>129</v>
          </cell>
          <cell r="U276" t="str">
            <v>0100</v>
          </cell>
        </row>
        <row r="277">
          <cell r="A277" t="str">
            <v>01006F2D18</v>
          </cell>
          <cell r="F277" t="str">
            <v>9</v>
          </cell>
          <cell r="H277">
            <v>-129</v>
          </cell>
          <cell r="J277">
            <v>0</v>
          </cell>
          <cell r="K277">
            <v>-172.89</v>
          </cell>
          <cell r="Q277" t="str">
            <v>048</v>
          </cell>
          <cell r="R277" t="str">
            <v>ECJ5/8</v>
          </cell>
          <cell r="T277">
            <v>43.889999999999986</v>
          </cell>
          <cell r="U277" t="str">
            <v>0100</v>
          </cell>
        </row>
        <row r="278">
          <cell r="A278" t="str">
            <v>01006F2D18</v>
          </cell>
          <cell r="F278" t="str">
            <v>11</v>
          </cell>
          <cell r="H278">
            <v>0</v>
          </cell>
          <cell r="J278">
            <v>0</v>
          </cell>
          <cell r="K278">
            <v>0</v>
          </cell>
          <cell r="Q278" t="str">
            <v>048</v>
          </cell>
          <cell r="R278" t="str">
            <v>ECJ5/8</v>
          </cell>
          <cell r="T278">
            <v>0</v>
          </cell>
          <cell r="U278" t="str">
            <v>0100</v>
          </cell>
        </row>
        <row r="279">
          <cell r="A279" t="str">
            <v>01006F2D18</v>
          </cell>
          <cell r="F279" t="str">
            <v>12</v>
          </cell>
          <cell r="H279">
            <v>-172.89</v>
          </cell>
          <cell r="J279">
            <v>0</v>
          </cell>
          <cell r="K279">
            <v>0</v>
          </cell>
          <cell r="Q279" t="str">
            <v>048</v>
          </cell>
          <cell r="R279" t="str">
            <v>ECJ5/8</v>
          </cell>
          <cell r="T279">
            <v>-172.89</v>
          </cell>
          <cell r="U279" t="str">
            <v>0100</v>
          </cell>
        </row>
        <row r="280">
          <cell r="A280" t="str">
            <v>01006F2D18</v>
          </cell>
          <cell r="F280" t="str">
            <v>7</v>
          </cell>
          <cell r="H280">
            <v>2000</v>
          </cell>
          <cell r="J280">
            <v>0</v>
          </cell>
          <cell r="K280">
            <v>0</v>
          </cell>
          <cell r="Q280" t="str">
            <v>048</v>
          </cell>
          <cell r="R280" t="str">
            <v>ECJ5/8</v>
          </cell>
          <cell r="T280">
            <v>2000</v>
          </cell>
          <cell r="U280" t="str">
            <v>0100</v>
          </cell>
        </row>
        <row r="281">
          <cell r="A281" t="str">
            <v>01006F2D18</v>
          </cell>
          <cell r="F281" t="str">
            <v>8</v>
          </cell>
          <cell r="H281">
            <v>2000</v>
          </cell>
          <cell r="J281">
            <v>0</v>
          </cell>
          <cell r="K281">
            <v>1871</v>
          </cell>
          <cell r="Q281" t="str">
            <v>048</v>
          </cell>
          <cell r="R281" t="str">
            <v>ECJ5/8</v>
          </cell>
          <cell r="T281">
            <v>129</v>
          </cell>
          <cell r="U281" t="str">
            <v>0100</v>
          </cell>
        </row>
        <row r="282">
          <cell r="A282" t="str">
            <v>01006F2D18</v>
          </cell>
          <cell r="F282" t="str">
            <v>9</v>
          </cell>
          <cell r="H282">
            <v>-2129</v>
          </cell>
          <cell r="J282">
            <v>0</v>
          </cell>
          <cell r="K282">
            <v>0</v>
          </cell>
          <cell r="Q282" t="str">
            <v>048</v>
          </cell>
          <cell r="R282" t="str">
            <v>ECJ5/8</v>
          </cell>
          <cell r="T282">
            <v>-2129</v>
          </cell>
          <cell r="U282" t="str">
            <v>0100</v>
          </cell>
        </row>
        <row r="283">
          <cell r="A283" t="str">
            <v>01006F2D18</v>
          </cell>
          <cell r="F283" t="str">
            <v>11</v>
          </cell>
          <cell r="H283">
            <v>0</v>
          </cell>
          <cell r="J283">
            <v>0</v>
          </cell>
          <cell r="K283">
            <v>0</v>
          </cell>
          <cell r="Q283" t="str">
            <v>048</v>
          </cell>
          <cell r="R283" t="str">
            <v>ECJ5/8</v>
          </cell>
          <cell r="T283">
            <v>0</v>
          </cell>
          <cell r="U283" t="str">
            <v>0100</v>
          </cell>
        </row>
        <row r="284">
          <cell r="A284" t="str">
            <v>01006F2D18</v>
          </cell>
          <cell r="F284" t="str">
            <v>12</v>
          </cell>
          <cell r="H284">
            <v>0</v>
          </cell>
          <cell r="J284">
            <v>0</v>
          </cell>
          <cell r="K284">
            <v>-182.84</v>
          </cell>
          <cell r="Q284" t="str">
            <v>048</v>
          </cell>
          <cell r="R284" t="str">
            <v>ECJ5/8</v>
          </cell>
          <cell r="T284">
            <v>182.84</v>
          </cell>
          <cell r="U284" t="str">
            <v>0100</v>
          </cell>
        </row>
        <row r="285">
          <cell r="A285" t="str">
            <v>01006F2D18</v>
          </cell>
          <cell r="F285" t="str">
            <v>4</v>
          </cell>
          <cell r="H285">
            <v>2000</v>
          </cell>
          <cell r="J285">
            <v>1542</v>
          </cell>
          <cell r="K285">
            <v>0</v>
          </cell>
          <cell r="Q285" t="str">
            <v>048</v>
          </cell>
          <cell r="R285" t="str">
            <v>ECJ5/8</v>
          </cell>
          <cell r="T285">
            <v>458</v>
          </cell>
          <cell r="U285" t="str">
            <v>0100</v>
          </cell>
        </row>
        <row r="286">
          <cell r="A286" t="str">
            <v>01006F2D18</v>
          </cell>
          <cell r="F286" t="str">
            <v>5</v>
          </cell>
          <cell r="H286">
            <v>0</v>
          </cell>
          <cell r="J286">
            <v>-1542</v>
          </cell>
          <cell r="K286">
            <v>1244</v>
          </cell>
          <cell r="Q286" t="str">
            <v>048</v>
          </cell>
          <cell r="R286" t="str">
            <v>ECJ5/8</v>
          </cell>
          <cell r="T286">
            <v>298</v>
          </cell>
          <cell r="U286" t="str">
            <v>0100</v>
          </cell>
        </row>
        <row r="287">
          <cell r="A287" t="str">
            <v>01006F2D18</v>
          </cell>
          <cell r="F287" t="str">
            <v>6</v>
          </cell>
          <cell r="H287">
            <v>-756</v>
          </cell>
          <cell r="J287">
            <v>0</v>
          </cell>
          <cell r="K287">
            <v>0</v>
          </cell>
          <cell r="Q287" t="str">
            <v>048</v>
          </cell>
          <cell r="R287" t="str">
            <v>ECJ5/8</v>
          </cell>
          <cell r="T287">
            <v>-756</v>
          </cell>
          <cell r="U287" t="str">
            <v>0100</v>
          </cell>
        </row>
        <row r="288">
          <cell r="A288" t="str">
            <v>01006F2D18</v>
          </cell>
          <cell r="F288" t="str">
            <v>7</v>
          </cell>
          <cell r="H288">
            <v>0</v>
          </cell>
          <cell r="J288">
            <v>0</v>
          </cell>
          <cell r="K288">
            <v>-52.93</v>
          </cell>
          <cell r="Q288" t="str">
            <v>048</v>
          </cell>
          <cell r="R288" t="str">
            <v>ECJ5/8</v>
          </cell>
          <cell r="T288">
            <v>52.93</v>
          </cell>
          <cell r="U288" t="str">
            <v>0100</v>
          </cell>
        </row>
        <row r="289">
          <cell r="A289" t="str">
            <v>01006F2D18</v>
          </cell>
          <cell r="F289" t="str">
            <v>9</v>
          </cell>
          <cell r="H289">
            <v>-52.93</v>
          </cell>
          <cell r="J289">
            <v>0</v>
          </cell>
          <cell r="K289">
            <v>0</v>
          </cell>
          <cell r="Q289" t="str">
            <v>048</v>
          </cell>
          <cell r="R289" t="str">
            <v>ECJ5/8</v>
          </cell>
          <cell r="T289">
            <v>-52.93</v>
          </cell>
          <cell r="U289" t="str">
            <v>0100</v>
          </cell>
        </row>
        <row r="290">
          <cell r="A290" t="str">
            <v>01006F2D18</v>
          </cell>
          <cell r="F290" t="str">
            <v>10</v>
          </cell>
          <cell r="H290">
            <v>0</v>
          </cell>
          <cell r="J290">
            <v>0</v>
          </cell>
          <cell r="K290">
            <v>0</v>
          </cell>
          <cell r="Q290" t="str">
            <v>048</v>
          </cell>
          <cell r="R290" t="str">
            <v>ECJ5/8</v>
          </cell>
          <cell r="T290">
            <v>0</v>
          </cell>
          <cell r="U290" t="str">
            <v>0100</v>
          </cell>
        </row>
        <row r="291">
          <cell r="A291" t="str">
            <v>01006F2D18</v>
          </cell>
          <cell r="F291" t="str">
            <v>6</v>
          </cell>
          <cell r="H291">
            <v>2000</v>
          </cell>
          <cell r="J291">
            <v>0</v>
          </cell>
          <cell r="K291">
            <v>1655</v>
          </cell>
          <cell r="Q291" t="str">
            <v>048</v>
          </cell>
          <cell r="R291" t="str">
            <v>ECJ5/8</v>
          </cell>
          <cell r="T291">
            <v>345</v>
          </cell>
          <cell r="U291" t="str">
            <v>0100</v>
          </cell>
        </row>
        <row r="292">
          <cell r="A292" t="str">
            <v>01006F2D18</v>
          </cell>
          <cell r="F292" t="str">
            <v>8</v>
          </cell>
          <cell r="H292">
            <v>-345</v>
          </cell>
          <cell r="J292">
            <v>0</v>
          </cell>
          <cell r="K292">
            <v>0</v>
          </cell>
          <cell r="Q292" t="str">
            <v>048</v>
          </cell>
          <cell r="R292" t="str">
            <v>ECJ5/8</v>
          </cell>
          <cell r="T292">
            <v>-345</v>
          </cell>
          <cell r="U292" t="str">
            <v>0100</v>
          </cell>
        </row>
        <row r="293">
          <cell r="A293" t="str">
            <v>01006F2D18</v>
          </cell>
          <cell r="F293" t="str">
            <v>9</v>
          </cell>
          <cell r="H293">
            <v>0</v>
          </cell>
          <cell r="J293">
            <v>0</v>
          </cell>
          <cell r="K293">
            <v>-91.05</v>
          </cell>
          <cell r="Q293" t="str">
            <v>048</v>
          </cell>
          <cell r="R293" t="str">
            <v>ECJ5/8</v>
          </cell>
          <cell r="T293">
            <v>91.05</v>
          </cell>
          <cell r="U293" t="str">
            <v>0100</v>
          </cell>
        </row>
        <row r="294">
          <cell r="A294" t="str">
            <v>01006F2D18</v>
          </cell>
          <cell r="F294" t="str">
            <v>11</v>
          </cell>
          <cell r="H294">
            <v>0</v>
          </cell>
          <cell r="J294">
            <v>0</v>
          </cell>
          <cell r="K294">
            <v>0</v>
          </cell>
          <cell r="Q294" t="str">
            <v>048</v>
          </cell>
          <cell r="R294" t="str">
            <v>ECJ5/8</v>
          </cell>
          <cell r="T294">
            <v>0</v>
          </cell>
          <cell r="U294" t="str">
            <v>0100</v>
          </cell>
        </row>
        <row r="295">
          <cell r="A295" t="str">
            <v>01006F2D18</v>
          </cell>
          <cell r="F295" t="str">
            <v>12</v>
          </cell>
          <cell r="H295">
            <v>-91.05</v>
          </cell>
          <cell r="J295">
            <v>0</v>
          </cell>
          <cell r="K295">
            <v>0</v>
          </cell>
          <cell r="Q295" t="str">
            <v>048</v>
          </cell>
          <cell r="R295" t="str">
            <v>ECJ5/8</v>
          </cell>
          <cell r="T295">
            <v>-91.05</v>
          </cell>
          <cell r="U295" t="str">
            <v>0100</v>
          </cell>
        </row>
        <row r="296">
          <cell r="A296" t="str">
            <v>01006F2D18</v>
          </cell>
          <cell r="F296" t="str">
            <v>7</v>
          </cell>
          <cell r="H296">
            <v>2000</v>
          </cell>
          <cell r="J296">
            <v>0</v>
          </cell>
          <cell r="K296">
            <v>0</v>
          </cell>
          <cell r="Q296" t="str">
            <v>048</v>
          </cell>
          <cell r="R296" t="str">
            <v>ECJ5/8</v>
          </cell>
          <cell r="T296">
            <v>2000</v>
          </cell>
          <cell r="U296" t="str">
            <v>0100</v>
          </cell>
        </row>
        <row r="297">
          <cell r="A297" t="str">
            <v>01006F2D18</v>
          </cell>
          <cell r="F297" t="str">
            <v>9</v>
          </cell>
          <cell r="H297">
            <v>-2000</v>
          </cell>
          <cell r="J297">
            <v>0</v>
          </cell>
          <cell r="K297">
            <v>0</v>
          </cell>
          <cell r="Q297" t="str">
            <v>048</v>
          </cell>
          <cell r="R297" t="str">
            <v>ECJ5/8</v>
          </cell>
          <cell r="T297">
            <v>-2000</v>
          </cell>
          <cell r="U297" t="str">
            <v>0100</v>
          </cell>
        </row>
        <row r="298">
          <cell r="A298" t="str">
            <v>01006F2D18</v>
          </cell>
          <cell r="F298" t="str">
            <v>6</v>
          </cell>
          <cell r="H298">
            <v>4700</v>
          </cell>
          <cell r="J298">
            <v>0</v>
          </cell>
          <cell r="K298">
            <v>4299.5</v>
          </cell>
          <cell r="Q298" t="str">
            <v>048</v>
          </cell>
          <cell r="R298" t="str">
            <v>ECJ5/8</v>
          </cell>
          <cell r="T298">
            <v>400.5</v>
          </cell>
          <cell r="U298" t="str">
            <v>0100</v>
          </cell>
        </row>
        <row r="299">
          <cell r="A299" t="str">
            <v>01006F2D18</v>
          </cell>
          <cell r="F299" t="str">
            <v>7</v>
          </cell>
          <cell r="H299">
            <v>0</v>
          </cell>
          <cell r="J299">
            <v>0</v>
          </cell>
          <cell r="K299">
            <v>-543.1</v>
          </cell>
          <cell r="Q299" t="str">
            <v>048</v>
          </cell>
          <cell r="R299" t="str">
            <v>ECJ5/8</v>
          </cell>
          <cell r="T299">
            <v>543.1</v>
          </cell>
          <cell r="U299" t="str">
            <v>0100</v>
          </cell>
        </row>
        <row r="300">
          <cell r="A300" t="str">
            <v>01006F2D18</v>
          </cell>
          <cell r="F300" t="str">
            <v>8</v>
          </cell>
          <cell r="H300">
            <v>-943.6</v>
          </cell>
          <cell r="J300">
            <v>0</v>
          </cell>
          <cell r="K300">
            <v>0</v>
          </cell>
          <cell r="Q300" t="str">
            <v>048</v>
          </cell>
          <cell r="R300" t="str">
            <v>ECJ5/8</v>
          </cell>
          <cell r="T300">
            <v>-943.6</v>
          </cell>
          <cell r="U300" t="str">
            <v>0100</v>
          </cell>
        </row>
        <row r="301">
          <cell r="A301" t="str">
            <v>01006F2D18</v>
          </cell>
          <cell r="F301" t="str">
            <v>6</v>
          </cell>
          <cell r="H301">
            <v>2000</v>
          </cell>
          <cell r="J301">
            <v>0</v>
          </cell>
          <cell r="K301">
            <v>0</v>
          </cell>
          <cell r="Q301" t="str">
            <v>048</v>
          </cell>
          <cell r="R301" t="str">
            <v>ECJ5/8</v>
          </cell>
          <cell r="T301">
            <v>2000</v>
          </cell>
          <cell r="U301" t="str">
            <v>0100</v>
          </cell>
        </row>
        <row r="302">
          <cell r="A302" t="str">
            <v>01006F2D18</v>
          </cell>
          <cell r="F302" t="str">
            <v>9</v>
          </cell>
          <cell r="H302">
            <v>-2000</v>
          </cell>
          <cell r="J302">
            <v>0</v>
          </cell>
          <cell r="K302">
            <v>0</v>
          </cell>
          <cell r="Q302" t="str">
            <v>048</v>
          </cell>
          <cell r="R302" t="str">
            <v>ECJ5/8</v>
          </cell>
          <cell r="T302">
            <v>-2000</v>
          </cell>
          <cell r="U302" t="str">
            <v>0100</v>
          </cell>
        </row>
        <row r="303">
          <cell r="A303" t="str">
            <v>01006F2D18</v>
          </cell>
          <cell r="F303" t="str">
            <v>8</v>
          </cell>
          <cell r="H303">
            <v>5246</v>
          </cell>
          <cell r="J303">
            <v>0</v>
          </cell>
          <cell r="K303">
            <v>3173.18</v>
          </cell>
          <cell r="Q303" t="str">
            <v>048</v>
          </cell>
          <cell r="R303" t="str">
            <v>ECJ5/8</v>
          </cell>
          <cell r="T303">
            <v>2072.8200000000002</v>
          </cell>
          <cell r="U303" t="str">
            <v>0100</v>
          </cell>
        </row>
        <row r="304">
          <cell r="A304" t="str">
            <v>01006F2D18</v>
          </cell>
          <cell r="F304" t="str">
            <v>9</v>
          </cell>
          <cell r="H304">
            <v>-2072.8200000000002</v>
          </cell>
          <cell r="J304">
            <v>0</v>
          </cell>
          <cell r="K304">
            <v>0</v>
          </cell>
          <cell r="Q304" t="str">
            <v>048</v>
          </cell>
          <cell r="R304" t="str">
            <v>ECJ5/8</v>
          </cell>
          <cell r="T304">
            <v>-2072.8200000000002</v>
          </cell>
          <cell r="U304" t="str">
            <v>0100</v>
          </cell>
        </row>
        <row r="305">
          <cell r="A305" t="str">
            <v>01006F2D18</v>
          </cell>
          <cell r="F305" t="str">
            <v>10</v>
          </cell>
          <cell r="H305">
            <v>0</v>
          </cell>
          <cell r="J305">
            <v>0</v>
          </cell>
          <cell r="K305">
            <v>0</v>
          </cell>
          <cell r="Q305" t="str">
            <v>048</v>
          </cell>
          <cell r="R305" t="str">
            <v>ECJ5/8</v>
          </cell>
          <cell r="T305">
            <v>0</v>
          </cell>
          <cell r="U305" t="str">
            <v>0100</v>
          </cell>
        </row>
        <row r="306">
          <cell r="A306" t="str">
            <v>01006F2D18</v>
          </cell>
          <cell r="F306" t="str">
            <v>11</v>
          </cell>
          <cell r="H306">
            <v>0</v>
          </cell>
          <cell r="J306">
            <v>0</v>
          </cell>
          <cell r="K306">
            <v>-399.98</v>
          </cell>
          <cell r="Q306" t="str">
            <v>048</v>
          </cell>
          <cell r="R306" t="str">
            <v>ECJ5/8</v>
          </cell>
          <cell r="T306">
            <v>399.98</v>
          </cell>
          <cell r="U306" t="str">
            <v>0100</v>
          </cell>
        </row>
        <row r="307">
          <cell r="A307" t="str">
            <v>01006F2D18</v>
          </cell>
          <cell r="F307" t="str">
            <v>12</v>
          </cell>
          <cell r="H307">
            <v>-399.98</v>
          </cell>
          <cell r="J307">
            <v>0</v>
          </cell>
          <cell r="K307">
            <v>0</v>
          </cell>
          <cell r="Q307" t="str">
            <v>048</v>
          </cell>
          <cell r="R307" t="str">
            <v>ECJ5/8</v>
          </cell>
          <cell r="T307">
            <v>-399.98</v>
          </cell>
          <cell r="U307" t="str">
            <v>0100</v>
          </cell>
        </row>
        <row r="308">
          <cell r="A308" t="str">
            <v>01006F2D18</v>
          </cell>
          <cell r="F308" t="str">
            <v>8</v>
          </cell>
          <cell r="H308">
            <v>3910</v>
          </cell>
          <cell r="J308">
            <v>0</v>
          </cell>
          <cell r="K308">
            <v>2992.19</v>
          </cell>
          <cell r="Q308" t="str">
            <v>048</v>
          </cell>
          <cell r="R308" t="str">
            <v>ECJ5/8</v>
          </cell>
          <cell r="T308">
            <v>917.81</v>
          </cell>
          <cell r="U308" t="str">
            <v>0100</v>
          </cell>
        </row>
        <row r="309">
          <cell r="A309" t="str">
            <v>01006F2D18</v>
          </cell>
          <cell r="F309" t="str">
            <v>9</v>
          </cell>
          <cell r="H309">
            <v>-917.81</v>
          </cell>
          <cell r="J309">
            <v>0</v>
          </cell>
          <cell r="K309">
            <v>0</v>
          </cell>
          <cell r="Q309" t="str">
            <v>048</v>
          </cell>
          <cell r="R309" t="str">
            <v>ECJ5/8</v>
          </cell>
          <cell r="T309">
            <v>-917.81</v>
          </cell>
          <cell r="U309" t="str">
            <v>0100</v>
          </cell>
        </row>
        <row r="310">
          <cell r="A310" t="str">
            <v>01006F2D18</v>
          </cell>
          <cell r="F310" t="str">
            <v>10</v>
          </cell>
          <cell r="H310">
            <v>0</v>
          </cell>
          <cell r="J310">
            <v>0</v>
          </cell>
          <cell r="K310">
            <v>0</v>
          </cell>
          <cell r="Q310" t="str">
            <v>048</v>
          </cell>
          <cell r="R310" t="str">
            <v>ECJ5/8</v>
          </cell>
          <cell r="T310">
            <v>0</v>
          </cell>
          <cell r="U310" t="str">
            <v>0100</v>
          </cell>
        </row>
        <row r="311">
          <cell r="A311" t="str">
            <v>01006F2D18</v>
          </cell>
          <cell r="F311" t="str">
            <v>11</v>
          </cell>
          <cell r="H311">
            <v>0</v>
          </cell>
          <cell r="J311">
            <v>0</v>
          </cell>
          <cell r="K311">
            <v>0</v>
          </cell>
          <cell r="Q311" t="str">
            <v>048</v>
          </cell>
          <cell r="R311" t="str">
            <v>ECJ5/8</v>
          </cell>
          <cell r="T311">
            <v>0</v>
          </cell>
          <cell r="U311" t="str">
            <v>0100</v>
          </cell>
        </row>
        <row r="312">
          <cell r="A312" t="str">
            <v>01006F2D18</v>
          </cell>
          <cell r="F312" t="str">
            <v>12</v>
          </cell>
          <cell r="H312">
            <v>-411.96</v>
          </cell>
          <cell r="J312">
            <v>0</v>
          </cell>
          <cell r="K312">
            <v>-739.31</v>
          </cell>
          <cell r="Q312" t="str">
            <v>048</v>
          </cell>
          <cell r="R312" t="str">
            <v>ECJ5/8</v>
          </cell>
          <cell r="T312">
            <v>327.34999999999997</v>
          </cell>
          <cell r="U312" t="str">
            <v>0100</v>
          </cell>
        </row>
        <row r="313">
          <cell r="A313" t="str">
            <v>01006F2D18</v>
          </cell>
          <cell r="F313" t="str">
            <v>8</v>
          </cell>
          <cell r="H313">
            <v>5166</v>
          </cell>
          <cell r="J313">
            <v>0</v>
          </cell>
          <cell r="K313">
            <v>0</v>
          </cell>
          <cell r="Q313" t="str">
            <v>048</v>
          </cell>
          <cell r="R313" t="str">
            <v>ECJ5/8</v>
          </cell>
          <cell r="T313">
            <v>5166</v>
          </cell>
          <cell r="U313" t="str">
            <v>0100</v>
          </cell>
        </row>
        <row r="314">
          <cell r="A314" t="str">
            <v>01006F2D18</v>
          </cell>
          <cell r="F314" t="str">
            <v>9</v>
          </cell>
          <cell r="H314">
            <v>-252.18</v>
          </cell>
          <cell r="J314">
            <v>0</v>
          </cell>
          <cell r="K314">
            <v>4913.82</v>
          </cell>
          <cell r="Q314" t="str">
            <v>048</v>
          </cell>
          <cell r="R314" t="str">
            <v>ECJ5/8</v>
          </cell>
          <cell r="T314">
            <v>-5166</v>
          </cell>
          <cell r="U314" t="str">
            <v>0100</v>
          </cell>
        </row>
        <row r="315">
          <cell r="A315" t="str">
            <v>01006F2D18</v>
          </cell>
          <cell r="F315" t="str">
            <v>10</v>
          </cell>
          <cell r="H315">
            <v>0</v>
          </cell>
          <cell r="J315">
            <v>0</v>
          </cell>
          <cell r="K315">
            <v>0</v>
          </cell>
          <cell r="Q315" t="str">
            <v>048</v>
          </cell>
          <cell r="R315" t="str">
            <v>ECJ5/8</v>
          </cell>
          <cell r="T315">
            <v>0</v>
          </cell>
          <cell r="U315" t="str">
            <v>0100</v>
          </cell>
        </row>
        <row r="316">
          <cell r="A316" t="str">
            <v>01006F2D18</v>
          </cell>
          <cell r="F316" t="str">
            <v>11</v>
          </cell>
          <cell r="H316">
            <v>0</v>
          </cell>
          <cell r="J316">
            <v>0</v>
          </cell>
          <cell r="K316">
            <v>0</v>
          </cell>
          <cell r="Q316" t="str">
            <v>048</v>
          </cell>
          <cell r="R316" t="str">
            <v>ECJ5/8</v>
          </cell>
          <cell r="T316">
            <v>0</v>
          </cell>
          <cell r="U316" t="str">
            <v>0100</v>
          </cell>
        </row>
        <row r="317">
          <cell r="A317" t="str">
            <v>01006F2D18</v>
          </cell>
          <cell r="F317" t="str">
            <v>12</v>
          </cell>
          <cell r="H317">
            <v>-278.22000000000003</v>
          </cell>
          <cell r="J317">
            <v>0</v>
          </cell>
          <cell r="K317">
            <v>-278.22000000000003</v>
          </cell>
          <cell r="Q317" t="str">
            <v>048</v>
          </cell>
          <cell r="R317" t="str">
            <v>ECJ5/8</v>
          </cell>
          <cell r="T317">
            <v>0</v>
          </cell>
          <cell r="U317" t="str">
            <v>0100</v>
          </cell>
        </row>
        <row r="318">
          <cell r="A318" t="str">
            <v>01006F2D18</v>
          </cell>
          <cell r="F318" t="str">
            <v>8</v>
          </cell>
          <cell r="H318">
            <v>5166</v>
          </cell>
          <cell r="J318">
            <v>0</v>
          </cell>
          <cell r="K318">
            <v>0</v>
          </cell>
          <cell r="Q318" t="str">
            <v>048</v>
          </cell>
          <cell r="R318" t="str">
            <v>ECJ5/8</v>
          </cell>
          <cell r="T318">
            <v>5166</v>
          </cell>
          <cell r="U318" t="str">
            <v>0100</v>
          </cell>
        </row>
        <row r="319">
          <cell r="A319" t="str">
            <v>01006F2D18</v>
          </cell>
          <cell r="F319" t="str">
            <v>9</v>
          </cell>
          <cell r="H319">
            <v>647.82000000000005</v>
          </cell>
          <cell r="J319">
            <v>0</v>
          </cell>
          <cell r="K319">
            <v>5606.66</v>
          </cell>
          <cell r="Q319" t="str">
            <v>048</v>
          </cell>
          <cell r="R319" t="str">
            <v>ECJ5/8</v>
          </cell>
          <cell r="T319">
            <v>-4958.84</v>
          </cell>
          <cell r="U319" t="str">
            <v>0100</v>
          </cell>
        </row>
        <row r="320">
          <cell r="A320" t="str">
            <v>01006F2D18</v>
          </cell>
          <cell r="F320" t="str">
            <v>10</v>
          </cell>
          <cell r="H320">
            <v>0</v>
          </cell>
          <cell r="J320">
            <v>0</v>
          </cell>
          <cell r="K320">
            <v>0</v>
          </cell>
          <cell r="Q320" t="str">
            <v>048</v>
          </cell>
          <cell r="R320" t="str">
            <v>ECJ5/8</v>
          </cell>
          <cell r="T320">
            <v>0</v>
          </cell>
          <cell r="U320" t="str">
            <v>0100</v>
          </cell>
        </row>
        <row r="321">
          <cell r="A321" t="str">
            <v>01006F2D18</v>
          </cell>
          <cell r="F321" t="str">
            <v>11</v>
          </cell>
          <cell r="H321">
            <v>0</v>
          </cell>
          <cell r="J321">
            <v>0</v>
          </cell>
          <cell r="K321">
            <v>0</v>
          </cell>
          <cell r="Q321" t="str">
            <v>048</v>
          </cell>
          <cell r="R321" t="str">
            <v>ECJ5/8</v>
          </cell>
          <cell r="T321">
            <v>0</v>
          </cell>
          <cell r="U321" t="str">
            <v>0100</v>
          </cell>
        </row>
        <row r="322">
          <cell r="A322" t="str">
            <v>01006F2D18</v>
          </cell>
          <cell r="F322" t="str">
            <v>12</v>
          </cell>
          <cell r="H322">
            <v>-565.78</v>
          </cell>
          <cell r="J322">
            <v>0</v>
          </cell>
          <cell r="K322">
            <v>-358.62</v>
          </cell>
          <cell r="Q322" t="str">
            <v>048</v>
          </cell>
          <cell r="R322" t="str">
            <v>ECJ5/8</v>
          </cell>
          <cell r="T322">
            <v>-207.15999999999997</v>
          </cell>
          <cell r="U322" t="str">
            <v>0100</v>
          </cell>
        </row>
        <row r="323">
          <cell r="A323" t="str">
            <v>01006F2D18</v>
          </cell>
          <cell r="F323" t="str">
            <v>6</v>
          </cell>
          <cell r="H323">
            <v>2000</v>
          </cell>
          <cell r="J323">
            <v>0</v>
          </cell>
          <cell r="K323">
            <v>0</v>
          </cell>
          <cell r="Q323" t="str">
            <v>048</v>
          </cell>
          <cell r="R323" t="str">
            <v>ECJ5/8</v>
          </cell>
          <cell r="T323">
            <v>2000</v>
          </cell>
          <cell r="U323" t="str">
            <v>0100</v>
          </cell>
        </row>
        <row r="324">
          <cell r="A324" t="str">
            <v>01006F2D18</v>
          </cell>
          <cell r="F324" t="str">
            <v>7</v>
          </cell>
          <cell r="H324">
            <v>0</v>
          </cell>
          <cell r="J324">
            <v>0</v>
          </cell>
          <cell r="K324">
            <v>1775</v>
          </cell>
          <cell r="Q324" t="str">
            <v>048</v>
          </cell>
          <cell r="R324" t="str">
            <v>ECJ5/8</v>
          </cell>
          <cell r="T324">
            <v>-1775</v>
          </cell>
          <cell r="U324" t="str">
            <v>0100</v>
          </cell>
        </row>
        <row r="325">
          <cell r="A325" t="str">
            <v>01006F2D18</v>
          </cell>
          <cell r="F325" t="str">
            <v>9</v>
          </cell>
          <cell r="H325">
            <v>-225</v>
          </cell>
          <cell r="J325">
            <v>0</v>
          </cell>
          <cell r="K325">
            <v>-156.24</v>
          </cell>
          <cell r="Q325" t="str">
            <v>048</v>
          </cell>
          <cell r="R325" t="str">
            <v>ECJ5/8</v>
          </cell>
          <cell r="T325">
            <v>-68.759999999999991</v>
          </cell>
          <cell r="U325" t="str">
            <v>0100</v>
          </cell>
        </row>
        <row r="326">
          <cell r="A326" t="str">
            <v>01006F2D18</v>
          </cell>
          <cell r="F326" t="str">
            <v>11</v>
          </cell>
          <cell r="H326">
            <v>0</v>
          </cell>
          <cell r="J326">
            <v>0</v>
          </cell>
          <cell r="K326">
            <v>0</v>
          </cell>
          <cell r="Q326" t="str">
            <v>048</v>
          </cell>
          <cell r="R326" t="str">
            <v>ECJ5/8</v>
          </cell>
          <cell r="T326">
            <v>0</v>
          </cell>
          <cell r="U326" t="str">
            <v>0100</v>
          </cell>
        </row>
        <row r="327">
          <cell r="A327" t="str">
            <v>01006F2D18</v>
          </cell>
          <cell r="F327" t="str">
            <v>12</v>
          </cell>
          <cell r="H327">
            <v>-156.24</v>
          </cell>
          <cell r="J327">
            <v>0</v>
          </cell>
          <cell r="K327">
            <v>0</v>
          </cell>
          <cell r="Q327" t="str">
            <v>048</v>
          </cell>
          <cell r="R327" t="str">
            <v>ECJ5/8</v>
          </cell>
          <cell r="T327">
            <v>-156.24</v>
          </cell>
          <cell r="U327" t="str">
            <v>0100</v>
          </cell>
        </row>
        <row r="328">
          <cell r="A328" t="str">
            <v>01006F2D18</v>
          </cell>
          <cell r="F328" t="str">
            <v>7</v>
          </cell>
          <cell r="H328">
            <v>4750</v>
          </cell>
          <cell r="J328">
            <v>0</v>
          </cell>
          <cell r="K328">
            <v>4271.22</v>
          </cell>
          <cell r="Q328" t="str">
            <v>048</v>
          </cell>
          <cell r="R328" t="str">
            <v>ECJ5/8</v>
          </cell>
          <cell r="T328">
            <v>478.77999999999975</v>
          </cell>
          <cell r="U328" t="str">
            <v>0100</v>
          </cell>
        </row>
        <row r="329">
          <cell r="A329" t="str">
            <v>01006F2D18</v>
          </cell>
          <cell r="F329" t="str">
            <v>8</v>
          </cell>
          <cell r="H329">
            <v>0</v>
          </cell>
          <cell r="J329">
            <v>0</v>
          </cell>
          <cell r="K329">
            <v>0</v>
          </cell>
          <cell r="Q329" t="str">
            <v>048</v>
          </cell>
          <cell r="R329" t="str">
            <v>ECJ5/8</v>
          </cell>
          <cell r="T329">
            <v>0</v>
          </cell>
          <cell r="U329" t="str">
            <v>0100</v>
          </cell>
        </row>
        <row r="330">
          <cell r="A330" t="str">
            <v>01006F2D18</v>
          </cell>
          <cell r="F330" t="str">
            <v>9</v>
          </cell>
          <cell r="H330">
            <v>-478.78</v>
          </cell>
          <cell r="J330">
            <v>0</v>
          </cell>
          <cell r="K330">
            <v>0</v>
          </cell>
          <cell r="Q330" t="str">
            <v>048</v>
          </cell>
          <cell r="R330" t="str">
            <v>ECJ5/8</v>
          </cell>
          <cell r="T330">
            <v>-478.78</v>
          </cell>
          <cell r="U330" t="str">
            <v>0100</v>
          </cell>
        </row>
        <row r="331">
          <cell r="A331" t="str">
            <v>01006F2D18</v>
          </cell>
          <cell r="F331" t="str">
            <v>10</v>
          </cell>
          <cell r="H331">
            <v>0</v>
          </cell>
          <cell r="J331">
            <v>0</v>
          </cell>
          <cell r="K331">
            <v>0</v>
          </cell>
          <cell r="Q331" t="str">
            <v>048</v>
          </cell>
          <cell r="R331" t="str">
            <v>ECJ5/8</v>
          </cell>
          <cell r="T331">
            <v>0</v>
          </cell>
          <cell r="U331" t="str">
            <v>0100</v>
          </cell>
        </row>
        <row r="332">
          <cell r="A332" t="str">
            <v>01006F2D18</v>
          </cell>
          <cell r="F332" t="str">
            <v>12</v>
          </cell>
          <cell r="H332">
            <v>0</v>
          </cell>
          <cell r="J332">
            <v>0</v>
          </cell>
          <cell r="K332">
            <v>-1354.22</v>
          </cell>
          <cell r="Q332" t="str">
            <v>048</v>
          </cell>
          <cell r="R332" t="str">
            <v>ECJ5/8</v>
          </cell>
          <cell r="T332">
            <v>1354.22</v>
          </cell>
          <cell r="U332" t="str">
            <v>0100</v>
          </cell>
        </row>
        <row r="333">
          <cell r="A333" t="str">
            <v>01006F2D18</v>
          </cell>
          <cell r="F333" t="str">
            <v>6</v>
          </cell>
          <cell r="H333">
            <v>4008</v>
          </cell>
          <cell r="J333">
            <v>0</v>
          </cell>
          <cell r="K333">
            <v>2520.04</v>
          </cell>
          <cell r="Q333" t="str">
            <v>048</v>
          </cell>
          <cell r="R333" t="str">
            <v>ECJ5/8</v>
          </cell>
          <cell r="T333">
            <v>1487.96</v>
          </cell>
          <cell r="U333" t="str">
            <v>0100</v>
          </cell>
        </row>
        <row r="334">
          <cell r="A334" t="str">
            <v>01006F2D18</v>
          </cell>
          <cell r="F334" t="str">
            <v>7</v>
          </cell>
          <cell r="H334">
            <v>0</v>
          </cell>
          <cell r="J334">
            <v>0</v>
          </cell>
          <cell r="K334">
            <v>-405.93</v>
          </cell>
          <cell r="Q334" t="str">
            <v>048</v>
          </cell>
          <cell r="R334" t="str">
            <v>ECJ5/8</v>
          </cell>
          <cell r="T334">
            <v>405.93</v>
          </cell>
          <cell r="U334" t="str">
            <v>0100</v>
          </cell>
        </row>
        <row r="335">
          <cell r="A335" t="str">
            <v>01006F2D18</v>
          </cell>
          <cell r="F335" t="str">
            <v>8</v>
          </cell>
          <cell r="H335">
            <v>-1893.89</v>
          </cell>
          <cell r="J335">
            <v>0</v>
          </cell>
          <cell r="K335">
            <v>0</v>
          </cell>
          <cell r="Q335" t="str">
            <v>048</v>
          </cell>
          <cell r="R335" t="str">
            <v>ECJ5/8</v>
          </cell>
          <cell r="T335">
            <v>-1893.89</v>
          </cell>
          <cell r="U335" t="str">
            <v>0100</v>
          </cell>
        </row>
        <row r="336">
          <cell r="A336" t="str">
            <v>01006F2D18</v>
          </cell>
          <cell r="F336" t="str">
            <v>7</v>
          </cell>
          <cell r="H336">
            <v>1191</v>
          </cell>
          <cell r="J336">
            <v>0</v>
          </cell>
          <cell r="K336">
            <v>0</v>
          </cell>
          <cell r="Q336" t="str">
            <v>048</v>
          </cell>
          <cell r="R336" t="str">
            <v>ECJ5/8</v>
          </cell>
          <cell r="T336">
            <v>1191</v>
          </cell>
          <cell r="U336" t="str">
            <v>0100</v>
          </cell>
        </row>
        <row r="337">
          <cell r="A337" t="str">
            <v>01006F2D18</v>
          </cell>
          <cell r="F337" t="str">
            <v>9</v>
          </cell>
          <cell r="H337">
            <v>-1191</v>
          </cell>
          <cell r="J337">
            <v>0</v>
          </cell>
          <cell r="K337">
            <v>0</v>
          </cell>
          <cell r="Q337" t="str">
            <v>048</v>
          </cell>
          <cell r="R337" t="str">
            <v>ECJ5/8</v>
          </cell>
          <cell r="T337">
            <v>-1191</v>
          </cell>
          <cell r="U337" t="str">
            <v>0100</v>
          </cell>
        </row>
        <row r="338">
          <cell r="A338" t="str">
            <v>01006W1D19</v>
          </cell>
          <cell r="F338" t="str">
            <v>2</v>
          </cell>
          <cell r="H338">
            <v>10000</v>
          </cell>
          <cell r="J338">
            <v>0</v>
          </cell>
          <cell r="K338">
            <v>0</v>
          </cell>
          <cell r="Q338" t="str">
            <v>04W</v>
          </cell>
          <cell r="R338" t="str">
            <v>ECJ3</v>
          </cell>
          <cell r="T338">
            <v>0</v>
          </cell>
          <cell r="U338" t="str">
            <v>0100</v>
          </cell>
        </row>
        <row r="339">
          <cell r="A339" t="str">
            <v>05001C5D15</v>
          </cell>
          <cell r="F339" t="str">
            <v>8</v>
          </cell>
          <cell r="H339">
            <v>771000</v>
          </cell>
          <cell r="J339">
            <v>0</v>
          </cell>
          <cell r="K339">
            <v>0</v>
          </cell>
          <cell r="Q339" t="str">
            <v>215</v>
          </cell>
          <cell r="R339" t="str">
            <v>ECJ4</v>
          </cell>
          <cell r="T339">
            <v>0</v>
          </cell>
          <cell r="U339" t="str">
            <v>0500</v>
          </cell>
        </row>
        <row r="340">
          <cell r="A340" t="str">
            <v>05001C5D15</v>
          </cell>
          <cell r="F340" t="str">
            <v>9</v>
          </cell>
          <cell r="H340">
            <v>-771000</v>
          </cell>
          <cell r="J340">
            <v>0</v>
          </cell>
          <cell r="K340">
            <v>0</v>
          </cell>
          <cell r="Q340" t="str">
            <v>215</v>
          </cell>
          <cell r="R340" t="str">
            <v>ECJ4</v>
          </cell>
          <cell r="T340">
            <v>0</v>
          </cell>
          <cell r="U340" t="str">
            <v>0500</v>
          </cell>
        </row>
        <row r="341">
          <cell r="A341" t="str">
            <v>05001C5D15</v>
          </cell>
          <cell r="F341" t="str">
            <v>1</v>
          </cell>
          <cell r="H341">
            <v>40000</v>
          </cell>
          <cell r="J341">
            <v>40000</v>
          </cell>
          <cell r="K341">
            <v>0</v>
          </cell>
          <cell r="Q341" t="str">
            <v>215</v>
          </cell>
          <cell r="R341" t="str">
            <v>ECJ4</v>
          </cell>
          <cell r="T341">
            <v>0</v>
          </cell>
          <cell r="U341" t="str">
            <v>0500</v>
          </cell>
        </row>
        <row r="342">
          <cell r="A342" t="str">
            <v>05001C5D15</v>
          </cell>
          <cell r="F342" t="str">
            <v>1</v>
          </cell>
          <cell r="H342">
            <v>-40000</v>
          </cell>
          <cell r="J342">
            <v>0</v>
          </cell>
          <cell r="K342">
            <v>0</v>
          </cell>
          <cell r="Q342" t="str">
            <v>215</v>
          </cell>
          <cell r="R342" t="str">
            <v>ECJ4</v>
          </cell>
          <cell r="T342">
            <v>-40000</v>
          </cell>
          <cell r="U342" t="str">
            <v>0500</v>
          </cell>
        </row>
        <row r="343">
          <cell r="A343" t="str">
            <v>05001C5D15</v>
          </cell>
          <cell r="F343" t="str">
            <v>9</v>
          </cell>
          <cell r="H343">
            <v>40000</v>
          </cell>
          <cell r="J343">
            <v>39979.74</v>
          </cell>
          <cell r="K343">
            <v>0</v>
          </cell>
          <cell r="Q343" t="str">
            <v>215</v>
          </cell>
          <cell r="R343" t="str">
            <v>ECJ4</v>
          </cell>
          <cell r="T343">
            <v>20.260000000002037</v>
          </cell>
          <cell r="U343" t="str">
            <v>0500</v>
          </cell>
        </row>
        <row r="344">
          <cell r="A344" t="str">
            <v>05001C5D15</v>
          </cell>
          <cell r="F344" t="str">
            <v>12</v>
          </cell>
          <cell r="H344">
            <v>0</v>
          </cell>
          <cell r="J344">
            <v>-39979.74</v>
          </cell>
          <cell r="K344">
            <v>0</v>
          </cell>
          <cell r="Q344" t="str">
            <v>215</v>
          </cell>
          <cell r="R344" t="str">
            <v>ECJ4</v>
          </cell>
          <cell r="T344">
            <v>39979.74</v>
          </cell>
          <cell r="U344" t="str">
            <v>0500</v>
          </cell>
        </row>
        <row r="345">
          <cell r="A345" t="str">
            <v>05001C5D15</v>
          </cell>
          <cell r="F345" t="str">
            <v>5</v>
          </cell>
          <cell r="H345">
            <v>40000</v>
          </cell>
          <cell r="J345">
            <v>40000</v>
          </cell>
          <cell r="K345">
            <v>0</v>
          </cell>
          <cell r="Q345" t="str">
            <v>215</v>
          </cell>
          <cell r="R345" t="str">
            <v>ECJ4</v>
          </cell>
          <cell r="T345">
            <v>0</v>
          </cell>
          <cell r="U345" t="str">
            <v>0500</v>
          </cell>
        </row>
        <row r="346">
          <cell r="A346" t="str">
            <v>05001C5D15</v>
          </cell>
          <cell r="F346" t="str">
            <v>8</v>
          </cell>
          <cell r="H346">
            <v>0</v>
          </cell>
          <cell r="J346">
            <v>-40000</v>
          </cell>
          <cell r="K346">
            <v>0</v>
          </cell>
          <cell r="Q346" t="str">
            <v>215</v>
          </cell>
          <cell r="R346" t="str">
            <v>ECJ4</v>
          </cell>
          <cell r="T346">
            <v>40000</v>
          </cell>
          <cell r="U346" t="str">
            <v>0500</v>
          </cell>
        </row>
        <row r="347">
          <cell r="A347" t="str">
            <v>05001C5D15</v>
          </cell>
          <cell r="F347" t="str">
            <v>9</v>
          </cell>
          <cell r="H347">
            <v>-40000</v>
          </cell>
          <cell r="J347">
            <v>0</v>
          </cell>
          <cell r="K347">
            <v>0</v>
          </cell>
          <cell r="Q347" t="str">
            <v>215</v>
          </cell>
          <cell r="R347" t="str">
            <v>ECJ4</v>
          </cell>
          <cell r="T347">
            <v>-40000</v>
          </cell>
          <cell r="U347" t="str">
            <v>0500</v>
          </cell>
        </row>
        <row r="348">
          <cell r="A348" t="str">
            <v>05001C5D16</v>
          </cell>
          <cell r="F348" t="str">
            <v>2</v>
          </cell>
          <cell r="H348">
            <v>1354596</v>
          </cell>
          <cell r="J348">
            <v>0</v>
          </cell>
          <cell r="K348">
            <v>0</v>
          </cell>
          <cell r="Q348" t="str">
            <v>216</v>
          </cell>
          <cell r="R348" t="str">
            <v>ECJ4</v>
          </cell>
          <cell r="T348">
            <v>0</v>
          </cell>
          <cell r="U348" t="str">
            <v>0500</v>
          </cell>
        </row>
        <row r="349">
          <cell r="A349" t="str">
            <v>05001C5D16</v>
          </cell>
          <cell r="F349" t="str">
            <v>7</v>
          </cell>
          <cell r="H349">
            <v>92000</v>
          </cell>
          <cell r="J349">
            <v>0</v>
          </cell>
          <cell r="K349">
            <v>0</v>
          </cell>
          <cell r="Q349" t="str">
            <v>216</v>
          </cell>
          <cell r="R349" t="str">
            <v>ECJ4</v>
          </cell>
          <cell r="T349">
            <v>0</v>
          </cell>
          <cell r="U349" t="str">
            <v>0500</v>
          </cell>
        </row>
        <row r="350">
          <cell r="A350" t="str">
            <v>05001C5D16</v>
          </cell>
          <cell r="F350" t="str">
            <v>8</v>
          </cell>
          <cell r="H350">
            <v>-1163863.24</v>
          </cell>
          <cell r="J350">
            <v>0</v>
          </cell>
          <cell r="K350">
            <v>0</v>
          </cell>
          <cell r="Q350" t="str">
            <v>216</v>
          </cell>
          <cell r="R350" t="str">
            <v>ECJ4</v>
          </cell>
          <cell r="T350">
            <v>0</v>
          </cell>
          <cell r="U350" t="str">
            <v>0500</v>
          </cell>
        </row>
        <row r="351">
          <cell r="A351" t="str">
            <v>05001C5D16</v>
          </cell>
          <cell r="F351" t="str">
            <v>9</v>
          </cell>
          <cell r="H351">
            <v>0</v>
          </cell>
          <cell r="J351">
            <v>242732.49</v>
          </cell>
          <cell r="K351">
            <v>0</v>
          </cell>
          <cell r="Q351" t="str">
            <v>216</v>
          </cell>
          <cell r="R351" t="str">
            <v>ECJ4</v>
          </cell>
          <cell r="T351">
            <v>0</v>
          </cell>
          <cell r="U351" t="str">
            <v>0500</v>
          </cell>
        </row>
        <row r="352">
          <cell r="A352" t="str">
            <v>05001C5D16</v>
          </cell>
          <cell r="F352" t="str">
            <v>10</v>
          </cell>
          <cell r="H352">
            <v>-10000</v>
          </cell>
          <cell r="J352">
            <v>0</v>
          </cell>
          <cell r="K352">
            <v>0</v>
          </cell>
          <cell r="Q352" t="str">
            <v>216</v>
          </cell>
          <cell r="R352" t="str">
            <v>ECJ4</v>
          </cell>
          <cell r="T352">
            <v>0</v>
          </cell>
          <cell r="U352" t="str">
            <v>0500</v>
          </cell>
        </row>
        <row r="353">
          <cell r="A353" t="str">
            <v>05001C5D16</v>
          </cell>
          <cell r="F353" t="str">
            <v>11</v>
          </cell>
          <cell r="H353">
            <v>-30000</v>
          </cell>
          <cell r="J353">
            <v>0</v>
          </cell>
          <cell r="K353">
            <v>0</v>
          </cell>
          <cell r="Q353" t="str">
            <v>216</v>
          </cell>
          <cell r="R353" t="str">
            <v>ECJ4</v>
          </cell>
          <cell r="T353">
            <v>0</v>
          </cell>
          <cell r="U353" t="str">
            <v>0500</v>
          </cell>
        </row>
        <row r="354">
          <cell r="A354" t="str">
            <v>05001C5D16</v>
          </cell>
          <cell r="F354" t="str">
            <v>12</v>
          </cell>
          <cell r="H354">
            <v>0</v>
          </cell>
          <cell r="J354">
            <v>-242732.49</v>
          </cell>
          <cell r="K354">
            <v>242732.49</v>
          </cell>
          <cell r="Q354" t="str">
            <v>216</v>
          </cell>
          <cell r="R354" t="str">
            <v>ECJ4</v>
          </cell>
          <cell r="T354">
            <v>0</v>
          </cell>
          <cell r="U354" t="str">
            <v>0500</v>
          </cell>
        </row>
        <row r="355">
          <cell r="A355" t="str">
            <v>05001C5D16</v>
          </cell>
          <cell r="F355" t="str">
            <v>8</v>
          </cell>
          <cell r="H355">
            <v>92000</v>
          </cell>
          <cell r="J355">
            <v>92000</v>
          </cell>
          <cell r="K355">
            <v>0</v>
          </cell>
          <cell r="Q355" t="str">
            <v>216</v>
          </cell>
          <cell r="R355" t="str">
            <v>ECJ4</v>
          </cell>
          <cell r="T355">
            <v>0</v>
          </cell>
          <cell r="U355" t="str">
            <v>0500</v>
          </cell>
        </row>
        <row r="356">
          <cell r="A356" t="str">
            <v>05001C5D16</v>
          </cell>
          <cell r="F356" t="str">
            <v>10</v>
          </cell>
          <cell r="H356">
            <v>10000</v>
          </cell>
          <cell r="J356">
            <v>10000</v>
          </cell>
          <cell r="K356">
            <v>0</v>
          </cell>
          <cell r="Q356" t="str">
            <v>216</v>
          </cell>
          <cell r="R356" t="str">
            <v>ECJ4</v>
          </cell>
          <cell r="T356">
            <v>0</v>
          </cell>
          <cell r="U356" t="str">
            <v>0500</v>
          </cell>
        </row>
        <row r="357">
          <cell r="A357" t="str">
            <v>05001C5D16</v>
          </cell>
          <cell r="F357" t="str">
            <v>1</v>
          </cell>
          <cell r="H357">
            <v>0</v>
          </cell>
          <cell r="J357">
            <v>168724.41</v>
          </cell>
          <cell r="K357">
            <v>0</v>
          </cell>
          <cell r="Q357" t="str">
            <v>216</v>
          </cell>
          <cell r="R357" t="str">
            <v>ECJ4</v>
          </cell>
          <cell r="T357">
            <v>-168724.41</v>
          </cell>
          <cell r="U357" t="str">
            <v>0500</v>
          </cell>
        </row>
        <row r="358">
          <cell r="A358" t="str">
            <v>05001C5D16</v>
          </cell>
          <cell r="F358" t="str">
            <v>2</v>
          </cell>
          <cell r="H358">
            <v>94477</v>
          </cell>
          <cell r="J358">
            <v>94477</v>
          </cell>
          <cell r="K358">
            <v>0</v>
          </cell>
          <cell r="Q358" t="str">
            <v>216</v>
          </cell>
          <cell r="R358" t="str">
            <v>ECJ4</v>
          </cell>
          <cell r="T358">
            <v>0</v>
          </cell>
          <cell r="U358" t="str">
            <v>0500</v>
          </cell>
        </row>
        <row r="359">
          <cell r="A359" t="str">
            <v>05001C5D16</v>
          </cell>
          <cell r="F359" t="str">
            <v>8</v>
          </cell>
          <cell r="H359">
            <v>698431.62</v>
          </cell>
          <cell r="J359">
            <v>443779.1</v>
          </cell>
          <cell r="K359">
            <v>0</v>
          </cell>
          <cell r="Q359" t="str">
            <v>216</v>
          </cell>
          <cell r="R359" t="str">
            <v>ECJ4</v>
          </cell>
          <cell r="T359">
            <v>254652.52000000002</v>
          </cell>
          <cell r="U359" t="str">
            <v>0500</v>
          </cell>
        </row>
        <row r="360">
          <cell r="A360" t="str">
            <v>05001C5D16</v>
          </cell>
          <cell r="F360" t="str">
            <v>11</v>
          </cell>
          <cell r="H360">
            <v>30000</v>
          </cell>
          <cell r="J360">
            <v>-301054.69</v>
          </cell>
          <cell r="K360">
            <v>369054.69</v>
          </cell>
          <cell r="Q360" t="str">
            <v>216</v>
          </cell>
          <cell r="R360" t="str">
            <v>ECJ4</v>
          </cell>
          <cell r="T360">
            <v>-38000</v>
          </cell>
          <cell r="U360" t="str">
            <v>0500</v>
          </cell>
        </row>
        <row r="361">
          <cell r="A361" t="str">
            <v>05001C5D16</v>
          </cell>
          <cell r="F361" t="str">
            <v>12</v>
          </cell>
          <cell r="H361">
            <v>0</v>
          </cell>
          <cell r="J361">
            <v>-142724.41</v>
          </cell>
          <cell r="K361">
            <v>30000</v>
          </cell>
          <cell r="Q361" t="str">
            <v>216</v>
          </cell>
          <cell r="R361" t="str">
            <v>ECJ4</v>
          </cell>
          <cell r="T361">
            <v>112724.41</v>
          </cell>
          <cell r="U361" t="str">
            <v>0500</v>
          </cell>
        </row>
        <row r="362">
          <cell r="A362" t="str">
            <v>05001C5D16</v>
          </cell>
          <cell r="F362" t="str">
            <v>1</v>
          </cell>
          <cell r="H362">
            <v>0</v>
          </cell>
          <cell r="J362">
            <v>0</v>
          </cell>
          <cell r="K362">
            <v>40000</v>
          </cell>
          <cell r="Q362" t="str">
            <v>216</v>
          </cell>
          <cell r="R362" t="str">
            <v>ECJ4</v>
          </cell>
          <cell r="T362">
            <v>-40000</v>
          </cell>
          <cell r="U362" t="str">
            <v>0500</v>
          </cell>
        </row>
        <row r="363">
          <cell r="A363" t="str">
            <v>05001C5D16</v>
          </cell>
          <cell r="F363" t="str">
            <v>2</v>
          </cell>
          <cell r="H363">
            <v>94477</v>
          </cell>
          <cell r="J363">
            <v>94477</v>
          </cell>
          <cell r="K363">
            <v>0</v>
          </cell>
          <cell r="Q363" t="str">
            <v>216</v>
          </cell>
          <cell r="R363" t="str">
            <v>ECJ4</v>
          </cell>
          <cell r="T363">
            <v>0</v>
          </cell>
          <cell r="U363" t="str">
            <v>0500</v>
          </cell>
        </row>
        <row r="364">
          <cell r="A364" t="str">
            <v>05001C5D16</v>
          </cell>
          <cell r="F364" t="str">
            <v>8</v>
          </cell>
          <cell r="H364">
            <v>698431.62</v>
          </cell>
          <cell r="J364">
            <v>444054.69</v>
          </cell>
          <cell r="K364">
            <v>0</v>
          </cell>
          <cell r="Q364" t="str">
            <v>216</v>
          </cell>
          <cell r="R364" t="str">
            <v>ECJ4</v>
          </cell>
          <cell r="T364">
            <v>254376.93</v>
          </cell>
          <cell r="U364" t="str">
            <v>0500</v>
          </cell>
        </row>
        <row r="365">
          <cell r="A365" t="str">
            <v>05001C5D16</v>
          </cell>
          <cell r="F365" t="str">
            <v>11</v>
          </cell>
          <cell r="H365">
            <v>0</v>
          </cell>
          <cell r="J365">
            <v>-356054.69</v>
          </cell>
          <cell r="K365">
            <v>369054.69</v>
          </cell>
          <cell r="Q365" t="str">
            <v>216</v>
          </cell>
          <cell r="R365" t="str">
            <v>ECJ4</v>
          </cell>
          <cell r="T365">
            <v>-13000</v>
          </cell>
          <cell r="U365" t="str">
            <v>0500</v>
          </cell>
        </row>
        <row r="366">
          <cell r="A366" t="str">
            <v>05001C5D16</v>
          </cell>
          <cell r="F366" t="str">
            <v>12</v>
          </cell>
          <cell r="H366">
            <v>0</v>
          </cell>
          <cell r="J366">
            <v>-13000</v>
          </cell>
          <cell r="K366">
            <v>13000</v>
          </cell>
          <cell r="Q366" t="str">
            <v>216</v>
          </cell>
          <cell r="R366" t="str">
            <v>ECJ4</v>
          </cell>
          <cell r="T366">
            <v>0</v>
          </cell>
          <cell r="U366" t="str">
            <v>0500</v>
          </cell>
        </row>
        <row r="367">
          <cell r="A367" t="str">
            <v>05001C5D16</v>
          </cell>
          <cell r="F367" t="str">
            <v>1</v>
          </cell>
          <cell r="H367">
            <v>0</v>
          </cell>
          <cell r="J367">
            <v>0</v>
          </cell>
          <cell r="K367">
            <v>4236.0200000000004</v>
          </cell>
          <cell r="Q367" t="str">
            <v>316</v>
          </cell>
          <cell r="R367" t="str">
            <v>ECJ4</v>
          </cell>
          <cell r="T367">
            <v>0</v>
          </cell>
          <cell r="U367" t="str">
            <v>0500</v>
          </cell>
        </row>
        <row r="368">
          <cell r="A368" t="str">
            <v>05001C5D16</v>
          </cell>
          <cell r="F368" t="str">
            <v>2</v>
          </cell>
          <cell r="H368">
            <v>0</v>
          </cell>
          <cell r="J368">
            <v>0</v>
          </cell>
          <cell r="K368">
            <v>15570.54</v>
          </cell>
          <cell r="Q368" t="str">
            <v>316</v>
          </cell>
          <cell r="R368" t="str">
            <v>ECJ4</v>
          </cell>
          <cell r="T368">
            <v>0</v>
          </cell>
          <cell r="U368" t="str">
            <v>0500</v>
          </cell>
        </row>
        <row r="369">
          <cell r="A369" t="str">
            <v>05001C5D16</v>
          </cell>
          <cell r="F369" t="str">
            <v>3</v>
          </cell>
          <cell r="H369">
            <v>491600</v>
          </cell>
          <cell r="J369">
            <v>0</v>
          </cell>
          <cell r="K369">
            <v>0</v>
          </cell>
          <cell r="Q369" t="str">
            <v>316</v>
          </cell>
          <cell r="R369" t="str">
            <v>ECJ4</v>
          </cell>
          <cell r="T369">
            <v>0</v>
          </cell>
          <cell r="U369" t="str">
            <v>0500</v>
          </cell>
        </row>
        <row r="370">
          <cell r="A370" t="str">
            <v>05001C5D16</v>
          </cell>
          <cell r="F370" t="str">
            <v>4</v>
          </cell>
          <cell r="H370">
            <v>0</v>
          </cell>
          <cell r="J370">
            <v>0</v>
          </cell>
          <cell r="K370">
            <v>4120.8900000000003</v>
          </cell>
          <cell r="Q370" t="str">
            <v>316</v>
          </cell>
          <cell r="R370" t="str">
            <v>ECJ4</v>
          </cell>
          <cell r="T370">
            <v>0</v>
          </cell>
          <cell r="U370" t="str">
            <v>0500</v>
          </cell>
        </row>
        <row r="371">
          <cell r="A371" t="str">
            <v>05001C5D16</v>
          </cell>
          <cell r="F371" t="str">
            <v>5</v>
          </cell>
          <cell r="H371">
            <v>0</v>
          </cell>
          <cell r="J371">
            <v>192000</v>
          </cell>
          <cell r="K371">
            <v>3263.37</v>
          </cell>
          <cell r="Q371" t="str">
            <v>316</v>
          </cell>
          <cell r="R371" t="str">
            <v>ECJ4</v>
          </cell>
          <cell r="T371">
            <v>0</v>
          </cell>
          <cell r="U371" t="str">
            <v>0500</v>
          </cell>
        </row>
        <row r="372">
          <cell r="A372" t="str">
            <v>05001C5D16</v>
          </cell>
          <cell r="F372" t="str">
            <v>6</v>
          </cell>
          <cell r="H372">
            <v>0</v>
          </cell>
          <cell r="J372">
            <v>0</v>
          </cell>
          <cell r="K372">
            <v>-135.6</v>
          </cell>
          <cell r="Q372" t="str">
            <v>316</v>
          </cell>
          <cell r="R372" t="str">
            <v>ECJ4</v>
          </cell>
          <cell r="T372">
            <v>0</v>
          </cell>
          <cell r="U372" t="str">
            <v>0500</v>
          </cell>
        </row>
        <row r="373">
          <cell r="A373" t="str">
            <v>05001C5D16</v>
          </cell>
          <cell r="F373" t="str">
            <v>7</v>
          </cell>
          <cell r="H373">
            <v>0</v>
          </cell>
          <cell r="J373">
            <v>0</v>
          </cell>
          <cell r="K373">
            <v>9.48</v>
          </cell>
          <cell r="Q373" t="str">
            <v>316</v>
          </cell>
          <cell r="R373" t="str">
            <v>ECJ4</v>
          </cell>
          <cell r="T373">
            <v>0</v>
          </cell>
          <cell r="U373" t="str">
            <v>0500</v>
          </cell>
        </row>
        <row r="374">
          <cell r="A374" t="str">
            <v>05001C5D16</v>
          </cell>
          <cell r="F374" t="str">
            <v>12</v>
          </cell>
          <cell r="H374">
            <v>-4000</v>
          </cell>
          <cell r="J374">
            <v>-192000</v>
          </cell>
          <cell r="K374">
            <v>0</v>
          </cell>
          <cell r="Q374" t="str">
            <v>316</v>
          </cell>
          <cell r="R374" t="str">
            <v>ECJ4</v>
          </cell>
          <cell r="T374">
            <v>0</v>
          </cell>
          <cell r="U374" t="str">
            <v>0500</v>
          </cell>
        </row>
        <row r="375">
          <cell r="A375" t="str">
            <v>05001C5D16</v>
          </cell>
          <cell r="F375" t="str">
            <v>2</v>
          </cell>
          <cell r="H375">
            <v>0</v>
          </cell>
          <cell r="J375">
            <v>0</v>
          </cell>
          <cell r="K375">
            <v>0</v>
          </cell>
          <cell r="Q375" t="str">
            <v>316</v>
          </cell>
          <cell r="R375" t="str">
            <v>ECJ4</v>
          </cell>
          <cell r="T375">
            <v>0</v>
          </cell>
          <cell r="U375" t="str">
            <v>0500</v>
          </cell>
        </row>
        <row r="376">
          <cell r="A376" t="str">
            <v>05001C5D16</v>
          </cell>
          <cell r="F376" t="str">
            <v>12</v>
          </cell>
          <cell r="H376">
            <v>4000</v>
          </cell>
          <cell r="J376">
            <v>0</v>
          </cell>
          <cell r="K376">
            <v>1363</v>
          </cell>
          <cell r="Q376" t="str">
            <v>316</v>
          </cell>
          <cell r="R376" t="str">
            <v>ECJ4</v>
          </cell>
          <cell r="T376">
            <v>2637</v>
          </cell>
          <cell r="U376" t="str">
            <v>0500</v>
          </cell>
        </row>
        <row r="377">
          <cell r="A377" t="str">
            <v>05001C5D17</v>
          </cell>
          <cell r="F377" t="str">
            <v>9</v>
          </cell>
          <cell r="H377">
            <v>775000</v>
          </cell>
          <cell r="J377">
            <v>0</v>
          </cell>
          <cell r="K377">
            <v>0</v>
          </cell>
          <cell r="Q377" t="str">
            <v>217</v>
          </cell>
          <cell r="R377" t="str">
            <v>ECJ4</v>
          </cell>
          <cell r="T377">
            <v>0</v>
          </cell>
          <cell r="U377" t="str">
            <v>0500</v>
          </cell>
        </row>
        <row r="378">
          <cell r="A378" t="str">
            <v>05001C5D17</v>
          </cell>
          <cell r="F378" t="str">
            <v>9</v>
          </cell>
          <cell r="H378">
            <v>90315</v>
          </cell>
          <cell r="J378">
            <v>0</v>
          </cell>
          <cell r="K378">
            <v>0</v>
          </cell>
          <cell r="Q378" t="str">
            <v>217</v>
          </cell>
          <cell r="R378" t="str">
            <v>RESERVE</v>
          </cell>
          <cell r="T378">
            <v>0</v>
          </cell>
          <cell r="U378" t="str">
            <v>0500</v>
          </cell>
        </row>
        <row r="379">
          <cell r="A379" t="str">
            <v>05001C5D17</v>
          </cell>
          <cell r="F379" t="str">
            <v>10</v>
          </cell>
          <cell r="H379">
            <v>-90315</v>
          </cell>
          <cell r="J379">
            <v>0</v>
          </cell>
          <cell r="K379">
            <v>0</v>
          </cell>
          <cell r="Q379" t="str">
            <v>217</v>
          </cell>
          <cell r="R379" t="str">
            <v>RESERVE</v>
          </cell>
          <cell r="T379">
            <v>0</v>
          </cell>
          <cell r="U379" t="str">
            <v>0500</v>
          </cell>
        </row>
        <row r="380">
          <cell r="A380" t="str">
            <v>05001C5D17</v>
          </cell>
          <cell r="F380" t="str">
            <v>1</v>
          </cell>
          <cell r="H380">
            <v>-127893</v>
          </cell>
          <cell r="J380">
            <v>0</v>
          </cell>
          <cell r="K380">
            <v>0</v>
          </cell>
          <cell r="Q380" t="str">
            <v>217</v>
          </cell>
          <cell r="R380" t="str">
            <v>ECJ4</v>
          </cell>
          <cell r="T380">
            <v>0</v>
          </cell>
          <cell r="U380" t="str">
            <v>0500</v>
          </cell>
        </row>
        <row r="381">
          <cell r="A381" t="str">
            <v>05001C5D17</v>
          </cell>
          <cell r="F381" t="str">
            <v>7</v>
          </cell>
          <cell r="H381">
            <v>249500</v>
          </cell>
          <cell r="J381">
            <v>0</v>
          </cell>
          <cell r="K381">
            <v>0</v>
          </cell>
          <cell r="Q381" t="str">
            <v>217</v>
          </cell>
          <cell r="R381" t="str">
            <v>ECJ4</v>
          </cell>
          <cell r="T381">
            <v>0</v>
          </cell>
          <cell r="U381" t="str">
            <v>0500</v>
          </cell>
        </row>
        <row r="382">
          <cell r="A382" t="str">
            <v>05001C5D17</v>
          </cell>
          <cell r="F382" t="str">
            <v>8</v>
          </cell>
          <cell r="H382">
            <v>-150000</v>
          </cell>
          <cell r="J382">
            <v>0</v>
          </cell>
          <cell r="K382">
            <v>0</v>
          </cell>
          <cell r="Q382" t="str">
            <v>217</v>
          </cell>
          <cell r="R382" t="str">
            <v>ECJ4</v>
          </cell>
          <cell r="T382">
            <v>0</v>
          </cell>
          <cell r="U382" t="str">
            <v>0500</v>
          </cell>
        </row>
        <row r="383">
          <cell r="A383" t="str">
            <v>05001C5D17</v>
          </cell>
          <cell r="F383" t="str">
            <v>9</v>
          </cell>
          <cell r="H383">
            <v>-99500</v>
          </cell>
          <cell r="J383">
            <v>0</v>
          </cell>
          <cell r="K383">
            <v>0</v>
          </cell>
          <cell r="Q383" t="str">
            <v>217</v>
          </cell>
          <cell r="R383" t="str">
            <v>ECJ4</v>
          </cell>
          <cell r="T383">
            <v>0</v>
          </cell>
          <cell r="U383" t="str">
            <v>0500</v>
          </cell>
        </row>
        <row r="384">
          <cell r="A384" t="str">
            <v>05001C5D17</v>
          </cell>
          <cell r="F384" t="str">
            <v>11</v>
          </cell>
          <cell r="H384">
            <v>127893</v>
          </cell>
          <cell r="J384">
            <v>0</v>
          </cell>
          <cell r="K384">
            <v>0</v>
          </cell>
          <cell r="Q384" t="str">
            <v>217</v>
          </cell>
          <cell r="R384" t="str">
            <v>ECJ4</v>
          </cell>
          <cell r="T384">
            <v>0</v>
          </cell>
          <cell r="U384" t="str">
            <v>0500</v>
          </cell>
        </row>
        <row r="385">
          <cell r="A385" t="str">
            <v>05001C5D17</v>
          </cell>
          <cell r="F385" t="str">
            <v>1</v>
          </cell>
          <cell r="H385">
            <v>127893</v>
          </cell>
          <cell r="J385">
            <v>127893</v>
          </cell>
          <cell r="K385">
            <v>0</v>
          </cell>
          <cell r="Q385" t="str">
            <v>217</v>
          </cell>
          <cell r="R385" t="str">
            <v>ECJ4</v>
          </cell>
          <cell r="T385">
            <v>0</v>
          </cell>
          <cell r="U385" t="str">
            <v>0500</v>
          </cell>
        </row>
        <row r="386">
          <cell r="A386" t="str">
            <v>05001C5D17</v>
          </cell>
          <cell r="F386" t="str">
            <v>8</v>
          </cell>
          <cell r="H386">
            <v>150000</v>
          </cell>
          <cell r="J386">
            <v>150000</v>
          </cell>
          <cell r="K386">
            <v>0</v>
          </cell>
          <cell r="Q386" t="str">
            <v>217</v>
          </cell>
          <cell r="R386" t="str">
            <v>ECJ4</v>
          </cell>
          <cell r="T386">
            <v>0</v>
          </cell>
          <cell r="U386" t="str">
            <v>0500</v>
          </cell>
        </row>
        <row r="387">
          <cell r="A387" t="str">
            <v>05001C5D17</v>
          </cell>
          <cell r="F387" t="str">
            <v>9</v>
          </cell>
          <cell r="H387">
            <v>99500</v>
          </cell>
          <cell r="J387">
            <v>99500</v>
          </cell>
          <cell r="K387">
            <v>0</v>
          </cell>
          <cell r="Q387" t="str">
            <v>217</v>
          </cell>
          <cell r="R387" t="str">
            <v>ECJ4</v>
          </cell>
          <cell r="T387">
            <v>0</v>
          </cell>
          <cell r="U387" t="str">
            <v>0500</v>
          </cell>
        </row>
        <row r="388">
          <cell r="A388" t="str">
            <v>05001C5D17</v>
          </cell>
          <cell r="F388" t="str">
            <v>10</v>
          </cell>
          <cell r="H388">
            <v>90315</v>
          </cell>
          <cell r="J388">
            <v>-161497.5</v>
          </cell>
          <cell r="K388">
            <v>232190.9</v>
          </cell>
          <cell r="Q388" t="str">
            <v>217</v>
          </cell>
          <cell r="R388" t="str">
            <v>ECJ4</v>
          </cell>
          <cell r="T388">
            <v>19621.600000000006</v>
          </cell>
          <cell r="U388" t="str">
            <v>0500</v>
          </cell>
        </row>
        <row r="389">
          <cell r="A389" t="str">
            <v>05001C5D17</v>
          </cell>
          <cell r="F389" t="str">
            <v>11</v>
          </cell>
          <cell r="H389">
            <v>0</v>
          </cell>
          <cell r="J389">
            <v>-88002.5</v>
          </cell>
          <cell r="K389">
            <v>0</v>
          </cell>
          <cell r="Q389" t="str">
            <v>217</v>
          </cell>
          <cell r="R389" t="str">
            <v>ECJ4</v>
          </cell>
          <cell r="T389">
            <v>88002.5</v>
          </cell>
          <cell r="U389" t="str">
            <v>0500</v>
          </cell>
        </row>
        <row r="390">
          <cell r="A390" t="str">
            <v>072510D19</v>
          </cell>
          <cell r="F390" t="str">
            <v>1</v>
          </cell>
          <cell r="H390">
            <v>0</v>
          </cell>
          <cell r="J390">
            <v>0</v>
          </cell>
          <cell r="K390">
            <v>0</v>
          </cell>
          <cell r="Q390" t="str">
            <v>194</v>
          </cell>
          <cell r="R390" t="str">
            <v>RESERVE</v>
          </cell>
          <cell r="T390">
            <v>0</v>
          </cell>
          <cell r="U390" t="str">
            <v>0725</v>
          </cell>
        </row>
        <row r="391">
          <cell r="A391" t="str">
            <v>072510D19</v>
          </cell>
          <cell r="F391" t="str">
            <v>2</v>
          </cell>
          <cell r="H391">
            <v>0</v>
          </cell>
          <cell r="J391">
            <v>0</v>
          </cell>
          <cell r="K391">
            <v>0</v>
          </cell>
          <cell r="Q391" t="str">
            <v>194</v>
          </cell>
          <cell r="R391" t="str">
            <v>RESERVE</v>
          </cell>
          <cell r="T391">
            <v>0</v>
          </cell>
          <cell r="U391" t="str">
            <v>0725</v>
          </cell>
        </row>
        <row r="392">
          <cell r="A392" t="str">
            <v>072510D19</v>
          </cell>
          <cell r="F392" t="str">
            <v>1</v>
          </cell>
          <cell r="H392">
            <v>132.5</v>
          </cell>
          <cell r="J392">
            <v>0</v>
          </cell>
          <cell r="K392">
            <v>0</v>
          </cell>
          <cell r="Q392" t="str">
            <v>194</v>
          </cell>
          <cell r="R392" t="str">
            <v>ECJ5/8 ODC</v>
          </cell>
          <cell r="T392">
            <v>0</v>
          </cell>
          <cell r="U392" t="str">
            <v>0725</v>
          </cell>
        </row>
        <row r="393">
          <cell r="A393" t="str">
            <v>072510D19</v>
          </cell>
          <cell r="F393" t="str">
            <v>2</v>
          </cell>
          <cell r="H393">
            <v>441208</v>
          </cell>
          <cell r="J393">
            <v>0</v>
          </cell>
          <cell r="K393">
            <v>0</v>
          </cell>
          <cell r="Q393" t="str">
            <v>194</v>
          </cell>
          <cell r="R393" t="str">
            <v>ECJ5/8 ODC</v>
          </cell>
          <cell r="T393">
            <v>0</v>
          </cell>
          <cell r="U393" t="str">
            <v>0725</v>
          </cell>
        </row>
        <row r="394">
          <cell r="A394" t="str">
            <v>072510D19</v>
          </cell>
          <cell r="F394" t="str">
            <v>1</v>
          </cell>
          <cell r="H394">
            <v>35100</v>
          </cell>
          <cell r="J394">
            <v>0</v>
          </cell>
          <cell r="K394">
            <v>0</v>
          </cell>
          <cell r="Q394" t="str">
            <v>194</v>
          </cell>
          <cell r="R394" t="str">
            <v>ECJ5/8 ODC</v>
          </cell>
          <cell r="T394">
            <v>35100</v>
          </cell>
          <cell r="U394" t="str">
            <v>0725</v>
          </cell>
        </row>
        <row r="395">
          <cell r="A395" t="str">
            <v>072510D19</v>
          </cell>
          <cell r="F395" t="str">
            <v>2</v>
          </cell>
          <cell r="H395">
            <v>-35100</v>
          </cell>
          <cell r="J395">
            <v>0</v>
          </cell>
          <cell r="K395">
            <v>0</v>
          </cell>
          <cell r="Q395" t="str">
            <v>194</v>
          </cell>
          <cell r="R395" t="str">
            <v>ECJ5/8 ODC</v>
          </cell>
          <cell r="T395">
            <v>-35100</v>
          </cell>
          <cell r="U395" t="str">
            <v>0725</v>
          </cell>
        </row>
        <row r="396">
          <cell r="A396" t="str">
            <v>072510D19</v>
          </cell>
          <cell r="F396" t="str">
            <v>1</v>
          </cell>
          <cell r="H396">
            <v>7500</v>
          </cell>
          <cell r="J396">
            <v>0</v>
          </cell>
          <cell r="K396">
            <v>0</v>
          </cell>
          <cell r="Q396" t="str">
            <v>194</v>
          </cell>
          <cell r="R396" t="str">
            <v>ECJ5/8 ODC</v>
          </cell>
          <cell r="T396">
            <v>7500</v>
          </cell>
          <cell r="U396" t="str">
            <v>0725</v>
          </cell>
        </row>
        <row r="397">
          <cell r="A397" t="str">
            <v>072510D19</v>
          </cell>
          <cell r="F397" t="str">
            <v>1</v>
          </cell>
          <cell r="H397">
            <v>7500</v>
          </cell>
          <cell r="J397">
            <v>0</v>
          </cell>
          <cell r="K397">
            <v>0</v>
          </cell>
          <cell r="Q397" t="str">
            <v>194</v>
          </cell>
          <cell r="R397" t="str">
            <v>ECJ5/8 ODC</v>
          </cell>
          <cell r="T397">
            <v>7500</v>
          </cell>
          <cell r="U397" t="str">
            <v>0725</v>
          </cell>
        </row>
        <row r="398">
          <cell r="A398" t="str">
            <v>072510D19</v>
          </cell>
          <cell r="F398" t="str">
            <v>1</v>
          </cell>
          <cell r="H398">
            <v>5875</v>
          </cell>
          <cell r="J398">
            <v>0</v>
          </cell>
          <cell r="K398">
            <v>0</v>
          </cell>
          <cell r="Q398" t="str">
            <v>194</v>
          </cell>
          <cell r="R398" t="str">
            <v>ECJ5/8 ODC</v>
          </cell>
          <cell r="T398">
            <v>5875</v>
          </cell>
          <cell r="U398" t="str">
            <v>0725</v>
          </cell>
        </row>
        <row r="399">
          <cell r="A399" t="str">
            <v>072510D19</v>
          </cell>
          <cell r="F399" t="str">
            <v>1</v>
          </cell>
          <cell r="H399">
            <v>7000</v>
          </cell>
          <cell r="J399">
            <v>0</v>
          </cell>
          <cell r="K399">
            <v>0</v>
          </cell>
          <cell r="Q399" t="str">
            <v>194</v>
          </cell>
          <cell r="R399" t="str">
            <v>ECJ5/8 ODC</v>
          </cell>
          <cell r="T399">
            <v>7000</v>
          </cell>
          <cell r="U399" t="str">
            <v>0725</v>
          </cell>
        </row>
        <row r="400">
          <cell r="A400" t="str">
            <v>072510D19</v>
          </cell>
          <cell r="F400" t="str">
            <v>1</v>
          </cell>
          <cell r="H400">
            <v>14800</v>
          </cell>
          <cell r="J400">
            <v>0</v>
          </cell>
          <cell r="K400">
            <v>0</v>
          </cell>
          <cell r="Q400" t="str">
            <v>194</v>
          </cell>
          <cell r="R400" t="str">
            <v>ECJ5/8 ODC</v>
          </cell>
          <cell r="T400">
            <v>14800</v>
          </cell>
          <cell r="U400" t="str">
            <v>0725</v>
          </cell>
        </row>
        <row r="401">
          <cell r="A401" t="str">
            <v>072510D19</v>
          </cell>
          <cell r="F401" t="str">
            <v>1</v>
          </cell>
          <cell r="H401">
            <v>14000</v>
          </cell>
          <cell r="J401">
            <v>0</v>
          </cell>
          <cell r="K401">
            <v>0</v>
          </cell>
          <cell r="Q401" t="str">
            <v>194</v>
          </cell>
          <cell r="R401" t="str">
            <v>ECJ5/8 ODC</v>
          </cell>
          <cell r="T401">
            <v>14000</v>
          </cell>
          <cell r="U401" t="str">
            <v>0725</v>
          </cell>
        </row>
        <row r="402">
          <cell r="A402" t="str">
            <v>072510D19</v>
          </cell>
          <cell r="F402" t="str">
            <v>1</v>
          </cell>
          <cell r="H402">
            <v>23500</v>
          </cell>
          <cell r="J402">
            <v>0</v>
          </cell>
          <cell r="K402">
            <v>0</v>
          </cell>
          <cell r="Q402" t="str">
            <v>194</v>
          </cell>
          <cell r="R402" t="str">
            <v>ECJ5/8 ODC</v>
          </cell>
          <cell r="T402">
            <v>23500</v>
          </cell>
          <cell r="U402" t="str">
            <v>0725</v>
          </cell>
        </row>
        <row r="403">
          <cell r="A403" t="str">
            <v>072510D19</v>
          </cell>
          <cell r="F403" t="str">
            <v>1</v>
          </cell>
          <cell r="H403">
            <v>11866</v>
          </cell>
          <cell r="J403">
            <v>0</v>
          </cell>
          <cell r="K403">
            <v>0</v>
          </cell>
          <cell r="Q403" t="str">
            <v>194</v>
          </cell>
          <cell r="R403" t="str">
            <v>ECJ5/8 ODC</v>
          </cell>
          <cell r="T403">
            <v>11866</v>
          </cell>
          <cell r="U403" t="str">
            <v>0725</v>
          </cell>
        </row>
        <row r="404">
          <cell r="A404" t="str">
            <v>072510D19</v>
          </cell>
          <cell r="F404" t="str">
            <v>1</v>
          </cell>
          <cell r="H404">
            <v>10000</v>
          </cell>
          <cell r="J404">
            <v>0</v>
          </cell>
          <cell r="K404">
            <v>0</v>
          </cell>
          <cell r="Q404" t="str">
            <v>194</v>
          </cell>
          <cell r="R404" t="str">
            <v>ECJ5/8 ODC</v>
          </cell>
          <cell r="T404">
            <v>10000</v>
          </cell>
          <cell r="U404" t="str">
            <v>0725</v>
          </cell>
        </row>
        <row r="405">
          <cell r="A405" t="str">
            <v>072510D19</v>
          </cell>
          <cell r="F405" t="str">
            <v>1</v>
          </cell>
          <cell r="H405">
            <v>1600</v>
          </cell>
          <cell r="J405">
            <v>0</v>
          </cell>
          <cell r="K405">
            <v>0</v>
          </cell>
          <cell r="Q405" t="str">
            <v>194</v>
          </cell>
          <cell r="R405" t="str">
            <v>ECJ5/8 ODC</v>
          </cell>
          <cell r="T405">
            <v>1600</v>
          </cell>
          <cell r="U405" t="str">
            <v>0725</v>
          </cell>
        </row>
        <row r="406">
          <cell r="A406" t="str">
            <v>072510D19</v>
          </cell>
          <cell r="F406" t="str">
            <v>1</v>
          </cell>
          <cell r="H406">
            <v>1600</v>
          </cell>
          <cell r="J406">
            <v>0</v>
          </cell>
          <cell r="K406">
            <v>0</v>
          </cell>
          <cell r="Q406" t="str">
            <v>194</v>
          </cell>
          <cell r="R406" t="str">
            <v>ECJ5/8 ODC</v>
          </cell>
          <cell r="T406">
            <v>1600</v>
          </cell>
          <cell r="U406" t="str">
            <v>0725</v>
          </cell>
        </row>
        <row r="407">
          <cell r="A407" t="str">
            <v>072510D19</v>
          </cell>
          <cell r="F407" t="str">
            <v>2</v>
          </cell>
          <cell r="H407">
            <v>35100</v>
          </cell>
          <cell r="J407">
            <v>0</v>
          </cell>
          <cell r="K407">
            <v>0</v>
          </cell>
          <cell r="Q407" t="str">
            <v>194</v>
          </cell>
          <cell r="R407" t="str">
            <v>ECJ5/8 ODC</v>
          </cell>
          <cell r="T407">
            <v>35100</v>
          </cell>
          <cell r="U407" t="str">
            <v>0725</v>
          </cell>
        </row>
        <row r="408">
          <cell r="A408" t="str">
            <v>072510D19</v>
          </cell>
          <cell r="F408" t="str">
            <v>1</v>
          </cell>
          <cell r="H408">
            <v>7750</v>
          </cell>
          <cell r="J408">
            <v>0</v>
          </cell>
          <cell r="K408">
            <v>0</v>
          </cell>
          <cell r="Q408" t="str">
            <v>194</v>
          </cell>
          <cell r="R408" t="str">
            <v>ECJ5/8 ODC</v>
          </cell>
          <cell r="T408">
            <v>7750</v>
          </cell>
          <cell r="U408" t="str">
            <v>0725</v>
          </cell>
        </row>
        <row r="409">
          <cell r="A409" t="str">
            <v>072510D19</v>
          </cell>
          <cell r="F409" t="str">
            <v>1</v>
          </cell>
          <cell r="H409">
            <v>9000</v>
          </cell>
          <cell r="J409">
            <v>0</v>
          </cell>
          <cell r="K409">
            <v>0</v>
          </cell>
          <cell r="Q409" t="str">
            <v>194</v>
          </cell>
          <cell r="R409" t="str">
            <v>ECJ5/8 ODC</v>
          </cell>
          <cell r="T409">
            <v>9000</v>
          </cell>
          <cell r="U409" t="str">
            <v>0725</v>
          </cell>
        </row>
        <row r="410">
          <cell r="A410" t="str">
            <v>072510D19</v>
          </cell>
          <cell r="F410" t="str">
            <v>1</v>
          </cell>
          <cell r="H410">
            <v>8000</v>
          </cell>
          <cell r="J410">
            <v>0</v>
          </cell>
          <cell r="K410">
            <v>0</v>
          </cell>
          <cell r="Q410" t="str">
            <v>194</v>
          </cell>
          <cell r="R410" t="str">
            <v>ECJ5/8 ODC</v>
          </cell>
          <cell r="T410">
            <v>8000</v>
          </cell>
          <cell r="U410" t="str">
            <v>0725</v>
          </cell>
        </row>
        <row r="411">
          <cell r="A411" t="str">
            <v>072510D19</v>
          </cell>
          <cell r="F411" t="str">
            <v>1</v>
          </cell>
          <cell r="H411">
            <v>650</v>
          </cell>
          <cell r="J411">
            <v>0</v>
          </cell>
          <cell r="K411">
            <v>0</v>
          </cell>
          <cell r="Q411" t="str">
            <v>194</v>
          </cell>
          <cell r="R411" t="str">
            <v>ECJ5/8 ODC</v>
          </cell>
          <cell r="T411">
            <v>650</v>
          </cell>
          <cell r="U411" t="str">
            <v>0725</v>
          </cell>
        </row>
        <row r="412">
          <cell r="A412" t="str">
            <v>072510D19</v>
          </cell>
          <cell r="F412" t="str">
            <v>1</v>
          </cell>
          <cell r="H412">
            <v>625</v>
          </cell>
          <cell r="J412">
            <v>0</v>
          </cell>
          <cell r="K412">
            <v>0</v>
          </cell>
          <cell r="Q412" t="str">
            <v>194</v>
          </cell>
          <cell r="R412" t="str">
            <v>ECJ5/8 ODC</v>
          </cell>
          <cell r="T412">
            <v>625</v>
          </cell>
          <cell r="U412" t="str">
            <v>0725</v>
          </cell>
        </row>
        <row r="413">
          <cell r="A413" t="str">
            <v>072510D19</v>
          </cell>
          <cell r="F413" t="str">
            <v>1</v>
          </cell>
          <cell r="H413">
            <v>625</v>
          </cell>
          <cell r="J413">
            <v>0</v>
          </cell>
          <cell r="K413">
            <v>0</v>
          </cell>
          <cell r="Q413" t="str">
            <v>194</v>
          </cell>
          <cell r="R413" t="str">
            <v>ECJ5/8 ODC</v>
          </cell>
          <cell r="T413">
            <v>625</v>
          </cell>
          <cell r="U413" t="str">
            <v>0725</v>
          </cell>
        </row>
        <row r="414">
          <cell r="A414" t="str">
            <v>072510D19</v>
          </cell>
          <cell r="F414" t="str">
            <v>1</v>
          </cell>
          <cell r="H414">
            <v>500</v>
          </cell>
          <cell r="J414">
            <v>0</v>
          </cell>
          <cell r="K414">
            <v>0</v>
          </cell>
          <cell r="Q414" t="str">
            <v>194</v>
          </cell>
          <cell r="R414" t="str">
            <v>ECJ5/8 ODC</v>
          </cell>
          <cell r="T414">
            <v>500</v>
          </cell>
          <cell r="U414" t="str">
            <v>0725</v>
          </cell>
        </row>
        <row r="415">
          <cell r="A415" t="str">
            <v>072510D19</v>
          </cell>
          <cell r="F415" t="str">
            <v>1</v>
          </cell>
          <cell r="H415">
            <v>1000</v>
          </cell>
          <cell r="J415">
            <v>0</v>
          </cell>
          <cell r="K415">
            <v>0</v>
          </cell>
          <cell r="Q415" t="str">
            <v>194</v>
          </cell>
          <cell r="R415" t="str">
            <v>ECJ5/8 ODC</v>
          </cell>
          <cell r="T415">
            <v>1000</v>
          </cell>
          <cell r="U415" t="str">
            <v>0725</v>
          </cell>
        </row>
        <row r="416">
          <cell r="A416" t="str">
            <v>072510D19</v>
          </cell>
          <cell r="F416" t="str">
            <v>1</v>
          </cell>
          <cell r="H416">
            <v>800</v>
          </cell>
          <cell r="J416">
            <v>0</v>
          </cell>
          <cell r="K416">
            <v>0</v>
          </cell>
          <cell r="Q416" t="str">
            <v>194</v>
          </cell>
          <cell r="R416" t="str">
            <v>ECJ5/8 ODC</v>
          </cell>
          <cell r="T416">
            <v>800</v>
          </cell>
          <cell r="U416" t="str">
            <v>0725</v>
          </cell>
        </row>
        <row r="417">
          <cell r="A417" t="str">
            <v>072510D19</v>
          </cell>
          <cell r="F417" t="str">
            <v>1</v>
          </cell>
          <cell r="H417">
            <v>500</v>
          </cell>
          <cell r="J417">
            <v>0</v>
          </cell>
          <cell r="K417">
            <v>0</v>
          </cell>
          <cell r="Q417" t="str">
            <v>194</v>
          </cell>
          <cell r="R417" t="str">
            <v>ECJ5/8 ODC</v>
          </cell>
          <cell r="T417">
            <v>500</v>
          </cell>
          <cell r="U417" t="str">
            <v>0725</v>
          </cell>
        </row>
        <row r="418">
          <cell r="A418" t="str">
            <v>072510D19</v>
          </cell>
          <cell r="F418" t="str">
            <v>1</v>
          </cell>
          <cell r="H418">
            <v>625</v>
          </cell>
          <cell r="J418">
            <v>0</v>
          </cell>
          <cell r="K418">
            <v>0</v>
          </cell>
          <cell r="Q418" t="str">
            <v>194</v>
          </cell>
          <cell r="R418" t="str">
            <v>ECJ5/8 ODC</v>
          </cell>
          <cell r="T418">
            <v>625</v>
          </cell>
          <cell r="U418" t="str">
            <v>0725</v>
          </cell>
        </row>
        <row r="419">
          <cell r="A419" t="str">
            <v>072510D19</v>
          </cell>
          <cell r="F419" t="str">
            <v>1</v>
          </cell>
          <cell r="H419">
            <v>625</v>
          </cell>
          <cell r="J419">
            <v>0</v>
          </cell>
          <cell r="K419">
            <v>0</v>
          </cell>
          <cell r="Q419" t="str">
            <v>194</v>
          </cell>
          <cell r="R419" t="str">
            <v>ECJ5/8 ODC</v>
          </cell>
          <cell r="T419">
            <v>625</v>
          </cell>
          <cell r="U419" t="str">
            <v>0725</v>
          </cell>
        </row>
        <row r="420">
          <cell r="A420" t="str">
            <v>072510D19</v>
          </cell>
          <cell r="F420" t="str">
            <v>1</v>
          </cell>
          <cell r="H420">
            <v>550</v>
          </cell>
          <cell r="J420">
            <v>0</v>
          </cell>
          <cell r="K420">
            <v>0</v>
          </cell>
          <cell r="Q420" t="str">
            <v>194</v>
          </cell>
          <cell r="R420" t="str">
            <v>ECJ5/8 ODC</v>
          </cell>
          <cell r="T420">
            <v>550</v>
          </cell>
          <cell r="U420" t="str">
            <v>0725</v>
          </cell>
        </row>
        <row r="421">
          <cell r="A421" t="str">
            <v>072510D19</v>
          </cell>
          <cell r="F421" t="str">
            <v>1</v>
          </cell>
          <cell r="H421">
            <v>500</v>
          </cell>
          <cell r="J421">
            <v>0</v>
          </cell>
          <cell r="K421">
            <v>0</v>
          </cell>
          <cell r="Q421" t="str">
            <v>194</v>
          </cell>
          <cell r="R421" t="str">
            <v>ECJ5/8 ODC</v>
          </cell>
          <cell r="T421">
            <v>500</v>
          </cell>
          <cell r="U421" t="str">
            <v>0725</v>
          </cell>
        </row>
        <row r="422">
          <cell r="A422" t="str">
            <v>072510D19</v>
          </cell>
          <cell r="F422" t="str">
            <v>1</v>
          </cell>
          <cell r="H422">
            <v>1125</v>
          </cell>
          <cell r="J422">
            <v>0</v>
          </cell>
          <cell r="K422">
            <v>0</v>
          </cell>
          <cell r="Q422" t="str">
            <v>194</v>
          </cell>
          <cell r="R422" t="str">
            <v>ECJ5/8 ODC</v>
          </cell>
          <cell r="T422">
            <v>1125</v>
          </cell>
          <cell r="U422" t="str">
            <v>0725</v>
          </cell>
        </row>
        <row r="423">
          <cell r="A423" t="str">
            <v>072510D19</v>
          </cell>
          <cell r="F423" t="str">
            <v>1</v>
          </cell>
          <cell r="H423">
            <v>850</v>
          </cell>
          <cell r="J423">
            <v>0</v>
          </cell>
          <cell r="K423">
            <v>0</v>
          </cell>
          <cell r="Q423" t="str">
            <v>194</v>
          </cell>
          <cell r="R423" t="str">
            <v>ECJ5/8 ODC</v>
          </cell>
          <cell r="T423">
            <v>850</v>
          </cell>
          <cell r="U423" t="str">
            <v>0725</v>
          </cell>
        </row>
        <row r="424">
          <cell r="A424" t="str">
            <v>072510D19</v>
          </cell>
          <cell r="F424" t="str">
            <v>1</v>
          </cell>
          <cell r="H424">
            <v>1375</v>
          </cell>
          <cell r="J424">
            <v>0</v>
          </cell>
          <cell r="K424">
            <v>0</v>
          </cell>
          <cell r="Q424" t="str">
            <v>194</v>
          </cell>
          <cell r="R424" t="str">
            <v>ECJ5/8 ODC</v>
          </cell>
          <cell r="T424">
            <v>1375</v>
          </cell>
          <cell r="U424" t="str">
            <v>0725</v>
          </cell>
        </row>
        <row r="425">
          <cell r="A425" t="str">
            <v>072510D19</v>
          </cell>
          <cell r="F425" t="str">
            <v>1</v>
          </cell>
          <cell r="H425">
            <v>550</v>
          </cell>
          <cell r="J425">
            <v>0</v>
          </cell>
          <cell r="K425">
            <v>0</v>
          </cell>
          <cell r="Q425" t="str">
            <v>194</v>
          </cell>
          <cell r="R425" t="str">
            <v>ECJ5/8 ODC</v>
          </cell>
          <cell r="T425">
            <v>550</v>
          </cell>
          <cell r="U425" t="str">
            <v>0725</v>
          </cell>
        </row>
        <row r="426">
          <cell r="A426" t="str">
            <v>072510D19</v>
          </cell>
          <cell r="F426" t="str">
            <v>1</v>
          </cell>
          <cell r="H426">
            <v>650</v>
          </cell>
          <cell r="J426">
            <v>0</v>
          </cell>
          <cell r="K426">
            <v>0</v>
          </cell>
          <cell r="Q426" t="str">
            <v>194</v>
          </cell>
          <cell r="R426" t="str">
            <v>ECJ5/8 ODC</v>
          </cell>
          <cell r="T426">
            <v>650</v>
          </cell>
          <cell r="U426" t="str">
            <v>0725</v>
          </cell>
        </row>
        <row r="427">
          <cell r="A427" t="str">
            <v>072510D19</v>
          </cell>
          <cell r="F427" t="str">
            <v>1</v>
          </cell>
          <cell r="H427">
            <v>625</v>
          </cell>
          <cell r="J427">
            <v>0</v>
          </cell>
          <cell r="K427">
            <v>0</v>
          </cell>
          <cell r="Q427" t="str">
            <v>194</v>
          </cell>
          <cell r="R427" t="str">
            <v>ECJ5/8 ODC</v>
          </cell>
          <cell r="T427">
            <v>625</v>
          </cell>
          <cell r="U427" t="str">
            <v>0725</v>
          </cell>
        </row>
        <row r="428">
          <cell r="A428" t="str">
            <v>072510D19</v>
          </cell>
          <cell r="F428" t="str">
            <v>1</v>
          </cell>
          <cell r="H428">
            <v>750</v>
          </cell>
          <cell r="J428">
            <v>0</v>
          </cell>
          <cell r="K428">
            <v>0</v>
          </cell>
          <cell r="Q428" t="str">
            <v>194</v>
          </cell>
          <cell r="R428" t="str">
            <v>ECJ5/8 ODC</v>
          </cell>
          <cell r="T428">
            <v>750</v>
          </cell>
          <cell r="U428" t="str">
            <v>0725</v>
          </cell>
        </row>
        <row r="429">
          <cell r="A429" t="str">
            <v>072510D19</v>
          </cell>
          <cell r="F429" t="str">
            <v>1</v>
          </cell>
          <cell r="H429">
            <v>1750</v>
          </cell>
          <cell r="J429">
            <v>0</v>
          </cell>
          <cell r="K429">
            <v>0</v>
          </cell>
          <cell r="Q429" t="str">
            <v>194</v>
          </cell>
          <cell r="R429" t="str">
            <v>ECJ5/8 ODC</v>
          </cell>
          <cell r="T429">
            <v>1750</v>
          </cell>
          <cell r="U429" t="str">
            <v>0725</v>
          </cell>
        </row>
        <row r="430">
          <cell r="A430" t="str">
            <v>072510D19</v>
          </cell>
          <cell r="F430" t="str">
            <v>1</v>
          </cell>
          <cell r="H430">
            <v>1100</v>
          </cell>
          <cell r="J430">
            <v>0</v>
          </cell>
          <cell r="K430">
            <v>0</v>
          </cell>
          <cell r="Q430" t="str">
            <v>194</v>
          </cell>
          <cell r="R430" t="str">
            <v>ECJ5/8 ODC</v>
          </cell>
          <cell r="T430">
            <v>1100</v>
          </cell>
          <cell r="U430" t="str">
            <v>0725</v>
          </cell>
        </row>
        <row r="431">
          <cell r="A431" t="str">
            <v>072510D19</v>
          </cell>
          <cell r="F431" t="str">
            <v>1</v>
          </cell>
          <cell r="H431">
            <v>625</v>
          </cell>
          <cell r="J431">
            <v>0</v>
          </cell>
          <cell r="K431">
            <v>0</v>
          </cell>
          <cell r="Q431" t="str">
            <v>194</v>
          </cell>
          <cell r="R431" t="str">
            <v>ECJ5/8 ODC</v>
          </cell>
          <cell r="T431">
            <v>625</v>
          </cell>
          <cell r="U431" t="str">
            <v>0725</v>
          </cell>
        </row>
        <row r="432">
          <cell r="A432" t="str">
            <v>072510D19</v>
          </cell>
          <cell r="F432" t="str">
            <v>1</v>
          </cell>
          <cell r="H432">
            <v>550</v>
          </cell>
          <cell r="J432">
            <v>0</v>
          </cell>
          <cell r="K432">
            <v>0</v>
          </cell>
          <cell r="Q432" t="str">
            <v>194</v>
          </cell>
          <cell r="R432" t="str">
            <v>ECJ5/8 ODC</v>
          </cell>
          <cell r="T432">
            <v>550</v>
          </cell>
          <cell r="U432" t="str">
            <v>0725</v>
          </cell>
        </row>
        <row r="433">
          <cell r="A433" t="str">
            <v>072510D19</v>
          </cell>
          <cell r="F433" t="str">
            <v>1</v>
          </cell>
          <cell r="H433">
            <v>810</v>
          </cell>
          <cell r="J433">
            <v>0</v>
          </cell>
          <cell r="K433">
            <v>0</v>
          </cell>
          <cell r="Q433" t="str">
            <v>194</v>
          </cell>
          <cell r="R433" t="str">
            <v>ECJ5/8 ODC</v>
          </cell>
          <cell r="T433">
            <v>810</v>
          </cell>
          <cell r="U433" t="str">
            <v>0725</v>
          </cell>
        </row>
        <row r="434">
          <cell r="A434" t="str">
            <v>072510D19</v>
          </cell>
          <cell r="F434" t="str">
            <v>1</v>
          </cell>
          <cell r="H434">
            <v>907.5</v>
          </cell>
          <cell r="J434">
            <v>0</v>
          </cell>
          <cell r="K434">
            <v>0</v>
          </cell>
          <cell r="Q434" t="str">
            <v>194</v>
          </cell>
          <cell r="R434" t="str">
            <v>ECJ5/8 ODC</v>
          </cell>
          <cell r="T434">
            <v>907.5</v>
          </cell>
          <cell r="U434" t="str">
            <v>0725</v>
          </cell>
        </row>
        <row r="435">
          <cell r="A435" t="str">
            <v>072510D19</v>
          </cell>
          <cell r="F435" t="str">
            <v>1</v>
          </cell>
          <cell r="H435">
            <v>1975</v>
          </cell>
          <cell r="J435">
            <v>0</v>
          </cell>
          <cell r="K435">
            <v>0</v>
          </cell>
          <cell r="Q435" t="str">
            <v>194</v>
          </cell>
          <cell r="R435" t="str">
            <v>ECJ5/8 ODC</v>
          </cell>
          <cell r="T435">
            <v>1975</v>
          </cell>
          <cell r="U435" t="str">
            <v>0725</v>
          </cell>
        </row>
        <row r="436">
          <cell r="A436" t="str">
            <v>072510D19</v>
          </cell>
          <cell r="F436" t="str">
            <v>1</v>
          </cell>
          <cell r="H436">
            <v>1000</v>
          </cell>
          <cell r="J436">
            <v>0</v>
          </cell>
          <cell r="K436">
            <v>0</v>
          </cell>
          <cell r="Q436" t="str">
            <v>194</v>
          </cell>
          <cell r="R436" t="str">
            <v>ECJ5/8 ODC</v>
          </cell>
          <cell r="T436">
            <v>1000</v>
          </cell>
          <cell r="U436" t="str">
            <v>0725</v>
          </cell>
        </row>
        <row r="437">
          <cell r="A437" t="str">
            <v>072510D19</v>
          </cell>
          <cell r="F437" t="str">
            <v>1</v>
          </cell>
          <cell r="H437">
            <v>0</v>
          </cell>
          <cell r="J437">
            <v>0</v>
          </cell>
          <cell r="K437">
            <v>625</v>
          </cell>
          <cell r="Q437" t="str">
            <v>194</v>
          </cell>
          <cell r="R437" t="str">
            <v>ECJ5/8 ODC</v>
          </cell>
          <cell r="T437">
            <v>-625</v>
          </cell>
          <cell r="U437" t="str">
            <v>0725</v>
          </cell>
        </row>
        <row r="438">
          <cell r="A438" t="str">
            <v>072510D19</v>
          </cell>
          <cell r="F438" t="str">
            <v>1</v>
          </cell>
          <cell r="H438">
            <v>0</v>
          </cell>
          <cell r="J438">
            <v>0</v>
          </cell>
          <cell r="K438">
            <v>625</v>
          </cell>
          <cell r="Q438" t="str">
            <v>194</v>
          </cell>
          <cell r="R438" t="str">
            <v>ECJ5/8 ODC</v>
          </cell>
          <cell r="T438">
            <v>-625</v>
          </cell>
          <cell r="U438" t="str">
            <v>0725</v>
          </cell>
        </row>
        <row r="439">
          <cell r="A439" t="str">
            <v>072510D19</v>
          </cell>
          <cell r="F439" t="str">
            <v>2</v>
          </cell>
          <cell r="H439">
            <v>0</v>
          </cell>
          <cell r="J439">
            <v>0</v>
          </cell>
          <cell r="K439">
            <v>625</v>
          </cell>
          <cell r="Q439" t="str">
            <v>194</v>
          </cell>
          <cell r="R439" t="str">
            <v>ECJ5/8 ODC</v>
          </cell>
          <cell r="T439">
            <v>-625</v>
          </cell>
          <cell r="U439" t="str">
            <v>0725</v>
          </cell>
        </row>
        <row r="440">
          <cell r="A440" t="str">
            <v>072510D19</v>
          </cell>
          <cell r="F440" t="str">
            <v>1</v>
          </cell>
          <cell r="H440">
            <v>0</v>
          </cell>
          <cell r="J440">
            <v>0</v>
          </cell>
          <cell r="K440">
            <v>500</v>
          </cell>
          <cell r="Q440" t="str">
            <v>194</v>
          </cell>
          <cell r="R440" t="str">
            <v>ECJ5/8 ODC</v>
          </cell>
          <cell r="T440">
            <v>-500</v>
          </cell>
          <cell r="U440" t="str">
            <v>0725</v>
          </cell>
        </row>
        <row r="441">
          <cell r="A441" t="str">
            <v>072510D19</v>
          </cell>
          <cell r="F441" t="str">
            <v>2</v>
          </cell>
          <cell r="H441">
            <v>0</v>
          </cell>
          <cell r="J441">
            <v>0</v>
          </cell>
          <cell r="K441">
            <v>1000</v>
          </cell>
          <cell r="Q441" t="str">
            <v>194</v>
          </cell>
          <cell r="R441" t="str">
            <v>ECJ5/8 ODC</v>
          </cell>
          <cell r="T441">
            <v>-1000</v>
          </cell>
          <cell r="U441" t="str">
            <v>0725</v>
          </cell>
        </row>
        <row r="442">
          <cell r="A442" t="str">
            <v>072510D19</v>
          </cell>
          <cell r="F442" t="str">
            <v>2</v>
          </cell>
          <cell r="H442">
            <v>0</v>
          </cell>
          <cell r="J442">
            <v>0</v>
          </cell>
          <cell r="K442">
            <v>800</v>
          </cell>
          <cell r="Q442" t="str">
            <v>194</v>
          </cell>
          <cell r="R442" t="str">
            <v>ECJ5/8 ODC</v>
          </cell>
          <cell r="T442">
            <v>-800</v>
          </cell>
          <cell r="U442" t="str">
            <v>0725</v>
          </cell>
        </row>
        <row r="443">
          <cell r="A443" t="str">
            <v>072510D19</v>
          </cell>
          <cell r="F443" t="str">
            <v>2</v>
          </cell>
          <cell r="H443">
            <v>0</v>
          </cell>
          <cell r="J443">
            <v>0</v>
          </cell>
          <cell r="K443">
            <v>500</v>
          </cell>
          <cell r="Q443" t="str">
            <v>194</v>
          </cell>
          <cell r="R443" t="str">
            <v>ECJ5/8 ODC</v>
          </cell>
          <cell r="T443">
            <v>-500</v>
          </cell>
          <cell r="U443" t="str">
            <v>0725</v>
          </cell>
        </row>
        <row r="444">
          <cell r="A444" t="str">
            <v>072510D19</v>
          </cell>
          <cell r="F444" t="str">
            <v>1</v>
          </cell>
          <cell r="H444">
            <v>0</v>
          </cell>
          <cell r="J444">
            <v>0</v>
          </cell>
          <cell r="K444">
            <v>500</v>
          </cell>
          <cell r="Q444" t="str">
            <v>194</v>
          </cell>
          <cell r="R444" t="str">
            <v>ECJ5/8 ODC</v>
          </cell>
          <cell r="T444">
            <v>-500</v>
          </cell>
          <cell r="U444" t="str">
            <v>0725</v>
          </cell>
        </row>
        <row r="445">
          <cell r="A445" t="str">
            <v>072510D19</v>
          </cell>
          <cell r="F445" t="str">
            <v>1</v>
          </cell>
          <cell r="H445">
            <v>0</v>
          </cell>
          <cell r="J445">
            <v>0</v>
          </cell>
          <cell r="K445">
            <v>1125</v>
          </cell>
          <cell r="Q445" t="str">
            <v>194</v>
          </cell>
          <cell r="R445" t="str">
            <v>ECJ5/8 ODC</v>
          </cell>
          <cell r="T445">
            <v>-1125</v>
          </cell>
          <cell r="U445" t="str">
            <v>0725</v>
          </cell>
        </row>
        <row r="446">
          <cell r="A446" t="str">
            <v>072510D19</v>
          </cell>
          <cell r="F446" t="str">
            <v>1</v>
          </cell>
          <cell r="H446">
            <v>0</v>
          </cell>
          <cell r="J446">
            <v>0</v>
          </cell>
          <cell r="K446">
            <v>850</v>
          </cell>
          <cell r="Q446" t="str">
            <v>194</v>
          </cell>
          <cell r="R446" t="str">
            <v>ECJ5/8 ODC</v>
          </cell>
          <cell r="T446">
            <v>-850</v>
          </cell>
          <cell r="U446" t="str">
            <v>0725</v>
          </cell>
        </row>
        <row r="447">
          <cell r="A447" t="str">
            <v>072510D19</v>
          </cell>
          <cell r="F447" t="str">
            <v>1</v>
          </cell>
          <cell r="H447">
            <v>0</v>
          </cell>
          <cell r="J447">
            <v>0</v>
          </cell>
          <cell r="K447">
            <v>1375</v>
          </cell>
          <cell r="Q447" t="str">
            <v>194</v>
          </cell>
          <cell r="R447" t="str">
            <v>ECJ5/8 ODC</v>
          </cell>
          <cell r="T447">
            <v>-1375</v>
          </cell>
          <cell r="U447" t="str">
            <v>0725</v>
          </cell>
        </row>
        <row r="448">
          <cell r="A448" t="str">
            <v>072510D19</v>
          </cell>
          <cell r="F448" t="str">
            <v>1</v>
          </cell>
          <cell r="H448">
            <v>0</v>
          </cell>
          <cell r="J448">
            <v>0</v>
          </cell>
          <cell r="K448">
            <v>550</v>
          </cell>
          <cell r="Q448" t="str">
            <v>194</v>
          </cell>
          <cell r="R448" t="str">
            <v>ECJ5/8 ODC</v>
          </cell>
          <cell r="T448">
            <v>-550</v>
          </cell>
          <cell r="U448" t="str">
            <v>0725</v>
          </cell>
        </row>
        <row r="449">
          <cell r="A449" t="str">
            <v>072510D19</v>
          </cell>
          <cell r="F449" t="str">
            <v>1</v>
          </cell>
          <cell r="H449">
            <v>0</v>
          </cell>
          <cell r="J449">
            <v>0</v>
          </cell>
          <cell r="K449">
            <v>585.62</v>
          </cell>
          <cell r="Q449" t="str">
            <v>194</v>
          </cell>
          <cell r="R449" t="str">
            <v>ECJ5/8 ODC</v>
          </cell>
          <cell r="T449">
            <v>-585.62</v>
          </cell>
          <cell r="U449" t="str">
            <v>0725</v>
          </cell>
        </row>
        <row r="450">
          <cell r="A450" t="str">
            <v>072510D19</v>
          </cell>
          <cell r="F450" t="str">
            <v>2</v>
          </cell>
          <cell r="H450">
            <v>0</v>
          </cell>
          <cell r="J450">
            <v>64.38</v>
          </cell>
          <cell r="K450">
            <v>0</v>
          </cell>
          <cell r="Q450" t="str">
            <v>194</v>
          </cell>
          <cell r="R450" t="str">
            <v>ECJ5/8 ODC</v>
          </cell>
          <cell r="T450">
            <v>-64.38</v>
          </cell>
          <cell r="U450" t="str">
            <v>0725</v>
          </cell>
        </row>
        <row r="451">
          <cell r="A451" t="str">
            <v>072510D19</v>
          </cell>
          <cell r="F451" t="str">
            <v>1</v>
          </cell>
          <cell r="H451">
            <v>0</v>
          </cell>
          <cell r="J451">
            <v>0</v>
          </cell>
          <cell r="K451">
            <v>625</v>
          </cell>
          <cell r="Q451" t="str">
            <v>194</v>
          </cell>
          <cell r="R451" t="str">
            <v>ECJ5/8 ODC</v>
          </cell>
          <cell r="T451">
            <v>-625</v>
          </cell>
          <cell r="U451" t="str">
            <v>0725</v>
          </cell>
        </row>
        <row r="452">
          <cell r="A452" t="str">
            <v>072510D19</v>
          </cell>
          <cell r="F452" t="str">
            <v>1</v>
          </cell>
          <cell r="H452">
            <v>0</v>
          </cell>
          <cell r="J452">
            <v>0</v>
          </cell>
          <cell r="K452">
            <v>550</v>
          </cell>
          <cell r="Q452" t="str">
            <v>194</v>
          </cell>
          <cell r="R452" t="str">
            <v>ECJ5/8 ODC</v>
          </cell>
          <cell r="T452">
            <v>-550</v>
          </cell>
          <cell r="U452" t="str">
            <v>0725</v>
          </cell>
        </row>
        <row r="453">
          <cell r="A453" t="str">
            <v>072510D19</v>
          </cell>
          <cell r="F453" t="str">
            <v>1</v>
          </cell>
          <cell r="H453">
            <v>0</v>
          </cell>
          <cell r="J453">
            <v>0</v>
          </cell>
          <cell r="K453">
            <v>1750</v>
          </cell>
          <cell r="Q453" t="str">
            <v>194</v>
          </cell>
          <cell r="R453" t="str">
            <v>ECJ5/8 ODC</v>
          </cell>
          <cell r="T453">
            <v>-1750</v>
          </cell>
          <cell r="U453" t="str">
            <v>0725</v>
          </cell>
        </row>
        <row r="454">
          <cell r="A454" t="str">
            <v>072510D19</v>
          </cell>
          <cell r="F454" t="str">
            <v>1</v>
          </cell>
          <cell r="H454">
            <v>0</v>
          </cell>
          <cell r="J454">
            <v>0</v>
          </cell>
          <cell r="K454">
            <v>1100</v>
          </cell>
          <cell r="Q454" t="str">
            <v>194</v>
          </cell>
          <cell r="R454" t="str">
            <v>ECJ5/8 ODC</v>
          </cell>
          <cell r="T454">
            <v>-1100</v>
          </cell>
          <cell r="U454" t="str">
            <v>0725</v>
          </cell>
        </row>
        <row r="455">
          <cell r="A455" t="str">
            <v>072510D19</v>
          </cell>
          <cell r="F455" t="str">
            <v>1</v>
          </cell>
          <cell r="H455">
            <v>0</v>
          </cell>
          <cell r="J455">
            <v>0</v>
          </cell>
          <cell r="K455">
            <v>625</v>
          </cell>
          <cell r="Q455" t="str">
            <v>194</v>
          </cell>
          <cell r="R455" t="str">
            <v>ECJ5/8 ODC</v>
          </cell>
          <cell r="T455">
            <v>-625</v>
          </cell>
          <cell r="U455" t="str">
            <v>0725</v>
          </cell>
        </row>
        <row r="456">
          <cell r="A456" t="str">
            <v>072510D19</v>
          </cell>
          <cell r="F456" t="str">
            <v>1</v>
          </cell>
          <cell r="H456">
            <v>0</v>
          </cell>
          <cell r="J456">
            <v>0</v>
          </cell>
          <cell r="K456">
            <v>550</v>
          </cell>
          <cell r="Q456" t="str">
            <v>194</v>
          </cell>
          <cell r="R456" t="str">
            <v>ECJ5/8 ODC</v>
          </cell>
          <cell r="T456">
            <v>-550</v>
          </cell>
          <cell r="U456" t="str">
            <v>0725</v>
          </cell>
        </row>
        <row r="457">
          <cell r="A457" t="str">
            <v>072510D19</v>
          </cell>
          <cell r="F457" t="str">
            <v>1</v>
          </cell>
          <cell r="H457">
            <v>0</v>
          </cell>
          <cell r="J457">
            <v>0</v>
          </cell>
          <cell r="K457">
            <v>810</v>
          </cell>
          <cell r="Q457" t="str">
            <v>194</v>
          </cell>
          <cell r="R457" t="str">
            <v>ECJ5/8 ODC</v>
          </cell>
          <cell r="T457">
            <v>-810</v>
          </cell>
          <cell r="U457" t="str">
            <v>0725</v>
          </cell>
        </row>
        <row r="458">
          <cell r="A458" t="str">
            <v>072510D19</v>
          </cell>
          <cell r="F458" t="str">
            <v>1</v>
          </cell>
          <cell r="H458">
            <v>0</v>
          </cell>
          <cell r="J458">
            <v>0</v>
          </cell>
          <cell r="K458">
            <v>900</v>
          </cell>
          <cell r="Q458" t="str">
            <v>194</v>
          </cell>
          <cell r="R458" t="str">
            <v>ECJ5/8 ODC</v>
          </cell>
          <cell r="T458">
            <v>-900</v>
          </cell>
          <cell r="U458" t="str">
            <v>0725</v>
          </cell>
        </row>
        <row r="459">
          <cell r="A459" t="str">
            <v>072510D19</v>
          </cell>
          <cell r="F459" t="str">
            <v>1</v>
          </cell>
          <cell r="H459">
            <v>0</v>
          </cell>
          <cell r="J459">
            <v>0</v>
          </cell>
          <cell r="K459">
            <v>1975</v>
          </cell>
          <cell r="Q459" t="str">
            <v>194</v>
          </cell>
          <cell r="R459" t="str">
            <v>ECJ5/8 ODC</v>
          </cell>
          <cell r="T459">
            <v>-1975</v>
          </cell>
          <cell r="U459" t="str">
            <v>0725</v>
          </cell>
        </row>
        <row r="460">
          <cell r="A460" t="str">
            <v>072510D19</v>
          </cell>
          <cell r="F460" t="str">
            <v>1</v>
          </cell>
          <cell r="H460">
            <v>0</v>
          </cell>
          <cell r="J460">
            <v>7500</v>
          </cell>
          <cell r="K460">
            <v>0</v>
          </cell>
          <cell r="Q460" t="str">
            <v>194</v>
          </cell>
          <cell r="R460" t="str">
            <v>ECJ5/8 ODC</v>
          </cell>
          <cell r="T460">
            <v>-7500</v>
          </cell>
          <cell r="U460" t="str">
            <v>0725</v>
          </cell>
        </row>
        <row r="461">
          <cell r="A461" t="str">
            <v>072510D19</v>
          </cell>
          <cell r="F461" t="str">
            <v>2</v>
          </cell>
          <cell r="H461">
            <v>0</v>
          </cell>
          <cell r="J461">
            <v>-7500</v>
          </cell>
          <cell r="K461">
            <v>7500</v>
          </cell>
          <cell r="Q461" t="str">
            <v>194</v>
          </cell>
          <cell r="R461" t="str">
            <v>ECJ5/8 ODC</v>
          </cell>
          <cell r="T461">
            <v>0</v>
          </cell>
          <cell r="U461" t="str">
            <v>0725</v>
          </cell>
        </row>
        <row r="462">
          <cell r="A462" t="str">
            <v>072510D19</v>
          </cell>
          <cell r="F462" t="str">
            <v>2</v>
          </cell>
          <cell r="H462">
            <v>0</v>
          </cell>
          <cell r="J462">
            <v>0</v>
          </cell>
          <cell r="K462">
            <v>7500</v>
          </cell>
          <cell r="Q462" t="str">
            <v>194</v>
          </cell>
          <cell r="R462" t="str">
            <v>ECJ5/8 ODC</v>
          </cell>
          <cell r="T462">
            <v>-7500</v>
          </cell>
          <cell r="U462" t="str">
            <v>0725</v>
          </cell>
        </row>
        <row r="463">
          <cell r="A463" t="str">
            <v>072510D19</v>
          </cell>
          <cell r="F463" t="str">
            <v>1</v>
          </cell>
          <cell r="H463">
            <v>0</v>
          </cell>
          <cell r="J463">
            <v>0</v>
          </cell>
          <cell r="K463">
            <v>7000</v>
          </cell>
          <cell r="Q463" t="str">
            <v>194</v>
          </cell>
          <cell r="R463" t="str">
            <v>ECJ5/8 ODC</v>
          </cell>
          <cell r="T463">
            <v>-7000</v>
          </cell>
          <cell r="U463" t="str">
            <v>0725</v>
          </cell>
        </row>
        <row r="464">
          <cell r="A464" t="str">
            <v>072510D19</v>
          </cell>
          <cell r="F464" t="str">
            <v>1</v>
          </cell>
          <cell r="H464">
            <v>0</v>
          </cell>
          <cell r="J464">
            <v>13501</v>
          </cell>
          <cell r="K464">
            <v>0</v>
          </cell>
          <cell r="Q464" t="str">
            <v>194</v>
          </cell>
          <cell r="R464" t="str">
            <v>ECJ5/8 ODC</v>
          </cell>
          <cell r="T464">
            <v>-13501</v>
          </cell>
          <cell r="U464" t="str">
            <v>0725</v>
          </cell>
        </row>
        <row r="465">
          <cell r="A465" t="str">
            <v>072510D19</v>
          </cell>
          <cell r="F465" t="str">
            <v>2</v>
          </cell>
          <cell r="H465">
            <v>0</v>
          </cell>
          <cell r="J465">
            <v>-13501</v>
          </cell>
          <cell r="K465">
            <v>13501</v>
          </cell>
          <cell r="Q465" t="str">
            <v>194</v>
          </cell>
          <cell r="R465" t="str">
            <v>ECJ5/8 ODC</v>
          </cell>
          <cell r="T465">
            <v>0</v>
          </cell>
          <cell r="U465" t="str">
            <v>0725</v>
          </cell>
        </row>
        <row r="466">
          <cell r="A466" t="str">
            <v>072510D19</v>
          </cell>
          <cell r="F466" t="str">
            <v>1</v>
          </cell>
          <cell r="H466">
            <v>0</v>
          </cell>
          <cell r="J466">
            <v>20541</v>
          </cell>
          <cell r="K466">
            <v>0</v>
          </cell>
          <cell r="Q466" t="str">
            <v>194</v>
          </cell>
          <cell r="R466" t="str">
            <v>ECJ5/8 ODC</v>
          </cell>
          <cell r="T466">
            <v>-20541</v>
          </cell>
          <cell r="U466" t="str">
            <v>0725</v>
          </cell>
        </row>
        <row r="467">
          <cell r="A467" t="str">
            <v>072510D19</v>
          </cell>
          <cell r="F467" t="str">
            <v>2</v>
          </cell>
          <cell r="H467">
            <v>0</v>
          </cell>
          <cell r="J467">
            <v>-20541</v>
          </cell>
          <cell r="K467">
            <v>20541</v>
          </cell>
          <cell r="Q467" t="str">
            <v>194</v>
          </cell>
          <cell r="R467" t="str">
            <v>ECJ5/8 ODC</v>
          </cell>
          <cell r="T467">
            <v>0</v>
          </cell>
          <cell r="U467" t="str">
            <v>0725</v>
          </cell>
        </row>
        <row r="468">
          <cell r="A468" t="str">
            <v>072510D19</v>
          </cell>
          <cell r="F468" t="str">
            <v>1</v>
          </cell>
          <cell r="H468">
            <v>0</v>
          </cell>
          <cell r="J468">
            <v>11278.28</v>
          </cell>
          <cell r="K468">
            <v>0</v>
          </cell>
          <cell r="Q468" t="str">
            <v>194</v>
          </cell>
          <cell r="R468" t="str">
            <v>ECJ5/8 ODC</v>
          </cell>
          <cell r="T468">
            <v>-11278.28</v>
          </cell>
          <cell r="U468" t="str">
            <v>0725</v>
          </cell>
        </row>
        <row r="469">
          <cell r="A469" t="str">
            <v>072510D19</v>
          </cell>
          <cell r="F469" t="str">
            <v>2</v>
          </cell>
          <cell r="H469">
            <v>0</v>
          </cell>
          <cell r="J469">
            <v>-11278.28</v>
          </cell>
          <cell r="K469">
            <v>11278.28</v>
          </cell>
          <cell r="Q469" t="str">
            <v>194</v>
          </cell>
          <cell r="R469" t="str">
            <v>ECJ5/8 ODC</v>
          </cell>
          <cell r="T469">
            <v>0</v>
          </cell>
          <cell r="U469" t="str">
            <v>0725</v>
          </cell>
        </row>
        <row r="470">
          <cell r="A470" t="str">
            <v>072510D19</v>
          </cell>
          <cell r="F470" t="str">
            <v>2</v>
          </cell>
          <cell r="H470">
            <v>0</v>
          </cell>
          <cell r="J470">
            <v>0</v>
          </cell>
          <cell r="K470">
            <v>9563.51</v>
          </cell>
          <cell r="Q470" t="str">
            <v>194</v>
          </cell>
          <cell r="R470" t="str">
            <v>ECJ5/8 ODC</v>
          </cell>
          <cell r="T470">
            <v>-9563.51</v>
          </cell>
          <cell r="U470" t="str">
            <v>0725</v>
          </cell>
        </row>
        <row r="471">
          <cell r="A471" t="str">
            <v>072510D19</v>
          </cell>
          <cell r="F471" t="str">
            <v>1</v>
          </cell>
          <cell r="H471">
            <v>0</v>
          </cell>
          <cell r="J471">
            <v>0</v>
          </cell>
          <cell r="K471">
            <v>592.33000000000004</v>
          </cell>
          <cell r="Q471" t="str">
            <v>194</v>
          </cell>
          <cell r="R471" t="str">
            <v>ECJ5/8 ODC</v>
          </cell>
          <cell r="T471">
            <v>-592.33000000000004</v>
          </cell>
          <cell r="U471" t="str">
            <v>0725</v>
          </cell>
        </row>
        <row r="472">
          <cell r="A472" t="str">
            <v>072510D19</v>
          </cell>
          <cell r="F472" t="str">
            <v>1</v>
          </cell>
          <cell r="H472">
            <v>0</v>
          </cell>
          <cell r="J472">
            <v>0</v>
          </cell>
          <cell r="K472">
            <v>1547.07</v>
          </cell>
          <cell r="Q472" t="str">
            <v>194</v>
          </cell>
          <cell r="R472" t="str">
            <v>ECJ5/8 ODC</v>
          </cell>
          <cell r="T472">
            <v>-1547.07</v>
          </cell>
          <cell r="U472" t="str">
            <v>0725</v>
          </cell>
        </row>
        <row r="473">
          <cell r="A473" t="str">
            <v>072510D19</v>
          </cell>
          <cell r="F473" t="str">
            <v>2</v>
          </cell>
          <cell r="H473">
            <v>0</v>
          </cell>
          <cell r="J473">
            <v>33060.300000000003</v>
          </cell>
          <cell r="K473">
            <v>0</v>
          </cell>
          <cell r="Q473" t="str">
            <v>194</v>
          </cell>
          <cell r="R473" t="str">
            <v>ECJ5/8 ODC</v>
          </cell>
          <cell r="T473">
            <v>-33060.300000000003</v>
          </cell>
          <cell r="U473" t="str">
            <v>0725</v>
          </cell>
        </row>
        <row r="474">
          <cell r="A474" t="str">
            <v>072510D19</v>
          </cell>
          <cell r="F474" t="str">
            <v>2</v>
          </cell>
          <cell r="H474">
            <v>0</v>
          </cell>
          <cell r="J474">
            <v>7432.46</v>
          </cell>
          <cell r="K474">
            <v>0</v>
          </cell>
          <cell r="Q474" t="str">
            <v>194</v>
          </cell>
          <cell r="R474" t="str">
            <v>ECJ5/8 ODC</v>
          </cell>
          <cell r="T474">
            <v>-7432.46</v>
          </cell>
          <cell r="U474" t="str">
            <v>0725</v>
          </cell>
        </row>
        <row r="475">
          <cell r="A475" t="str">
            <v>072510D19</v>
          </cell>
          <cell r="F475" t="str">
            <v>1</v>
          </cell>
          <cell r="H475">
            <v>0</v>
          </cell>
          <cell r="J475">
            <v>0</v>
          </cell>
          <cell r="K475">
            <v>7537.58</v>
          </cell>
          <cell r="Q475" t="str">
            <v>194</v>
          </cell>
          <cell r="R475" t="str">
            <v>ECJ5/8 ODC</v>
          </cell>
          <cell r="T475">
            <v>-7537.58</v>
          </cell>
          <cell r="U475" t="str">
            <v>0725</v>
          </cell>
        </row>
        <row r="476">
          <cell r="A476" t="str">
            <v>072510D19</v>
          </cell>
          <cell r="F476" t="str">
            <v>1</v>
          </cell>
          <cell r="H476">
            <v>441208</v>
          </cell>
          <cell r="J476">
            <v>0</v>
          </cell>
          <cell r="K476">
            <v>0</v>
          </cell>
          <cell r="Q476" t="str">
            <v>ARM</v>
          </cell>
          <cell r="R476" t="str">
            <v>RESERVE</v>
          </cell>
          <cell r="T476">
            <v>0</v>
          </cell>
          <cell r="U476" t="str">
            <v>0725</v>
          </cell>
        </row>
        <row r="477">
          <cell r="A477" t="str">
            <v>072510D19</v>
          </cell>
          <cell r="F477" t="str">
            <v>2</v>
          </cell>
          <cell r="H477">
            <v>-441208</v>
          </cell>
          <cell r="J477">
            <v>0</v>
          </cell>
          <cell r="K477">
            <v>0</v>
          </cell>
          <cell r="Q477" t="str">
            <v>ARM</v>
          </cell>
          <cell r="R477" t="str">
            <v>RESERVE</v>
          </cell>
          <cell r="T477">
            <v>0</v>
          </cell>
          <cell r="U477" t="str">
            <v>0725</v>
          </cell>
        </row>
        <row r="478">
          <cell r="A478" t="str">
            <v>08192A2D18</v>
          </cell>
          <cell r="F478" t="str">
            <v>1</v>
          </cell>
          <cell r="H478">
            <v>-2605000</v>
          </cell>
          <cell r="J478">
            <v>0</v>
          </cell>
          <cell r="K478">
            <v>84404.86</v>
          </cell>
          <cell r="Q478" t="str">
            <v>011</v>
          </cell>
          <cell r="R478" t="str">
            <v>ECJ4</v>
          </cell>
          <cell r="T478">
            <v>0</v>
          </cell>
          <cell r="U478" t="str">
            <v>0819</v>
          </cell>
        </row>
        <row r="479">
          <cell r="A479" t="str">
            <v>08192A2D18</v>
          </cell>
          <cell r="F479" t="str">
            <v>2</v>
          </cell>
          <cell r="H479">
            <v>-1200</v>
          </cell>
          <cell r="J479">
            <v>0</v>
          </cell>
          <cell r="K479">
            <v>-171.17</v>
          </cell>
          <cell r="Q479" t="str">
            <v>011</v>
          </cell>
          <cell r="R479" t="str">
            <v>ECJ4</v>
          </cell>
          <cell r="T479">
            <v>0</v>
          </cell>
          <cell r="U479" t="str">
            <v>0819</v>
          </cell>
        </row>
        <row r="480">
          <cell r="A480" t="str">
            <v>08192A2D18</v>
          </cell>
          <cell r="F480" t="str">
            <v>6</v>
          </cell>
          <cell r="H480">
            <v>1500000</v>
          </cell>
          <cell r="J480">
            <v>73565.399999999994</v>
          </cell>
          <cell r="K480">
            <v>0</v>
          </cell>
          <cell r="Q480" t="str">
            <v>011</v>
          </cell>
          <cell r="R480" t="str">
            <v>ECJ4</v>
          </cell>
          <cell r="T480">
            <v>0</v>
          </cell>
          <cell r="U480" t="str">
            <v>0819</v>
          </cell>
        </row>
        <row r="481">
          <cell r="A481" t="str">
            <v>08192A2D18</v>
          </cell>
          <cell r="F481" t="str">
            <v>7</v>
          </cell>
          <cell r="H481">
            <v>1600000</v>
          </cell>
          <cell r="J481">
            <v>0</v>
          </cell>
          <cell r="K481">
            <v>0</v>
          </cell>
          <cell r="Q481" t="str">
            <v>011</v>
          </cell>
          <cell r="R481" t="str">
            <v>ECJ4</v>
          </cell>
          <cell r="T481">
            <v>0</v>
          </cell>
          <cell r="U481" t="str">
            <v>0819</v>
          </cell>
        </row>
        <row r="482">
          <cell r="A482" t="str">
            <v>08192A2D18</v>
          </cell>
          <cell r="F482" t="str">
            <v>9</v>
          </cell>
          <cell r="H482">
            <v>0</v>
          </cell>
          <cell r="J482">
            <v>0</v>
          </cell>
          <cell r="K482">
            <v>4678.4399999999996</v>
          </cell>
          <cell r="Q482" t="str">
            <v>011</v>
          </cell>
          <cell r="R482" t="str">
            <v>ECJ4</v>
          </cell>
          <cell r="T482">
            <v>0</v>
          </cell>
          <cell r="U482" t="str">
            <v>0819</v>
          </cell>
        </row>
        <row r="483">
          <cell r="A483" t="str">
            <v>08192A2D18</v>
          </cell>
          <cell r="F483" t="str">
            <v>10</v>
          </cell>
          <cell r="H483">
            <v>0</v>
          </cell>
          <cell r="J483">
            <v>0</v>
          </cell>
          <cell r="K483">
            <v>4177.57</v>
          </cell>
          <cell r="Q483" t="str">
            <v>011</v>
          </cell>
          <cell r="R483" t="str">
            <v>ECJ4</v>
          </cell>
          <cell r="T483">
            <v>0</v>
          </cell>
          <cell r="U483" t="str">
            <v>0819</v>
          </cell>
        </row>
        <row r="484">
          <cell r="A484" t="str">
            <v>08192A2D18</v>
          </cell>
          <cell r="F484" t="str">
            <v>11</v>
          </cell>
          <cell r="H484">
            <v>0</v>
          </cell>
          <cell r="J484">
            <v>0</v>
          </cell>
          <cell r="K484">
            <v>301646.59999999998</v>
          </cell>
          <cell r="Q484" t="str">
            <v>011</v>
          </cell>
          <cell r="R484" t="str">
            <v>ECJ4</v>
          </cell>
          <cell r="T484">
            <v>0</v>
          </cell>
          <cell r="U484" t="str">
            <v>0819</v>
          </cell>
        </row>
        <row r="485">
          <cell r="A485" t="str">
            <v>08192A2D18</v>
          </cell>
          <cell r="F485" t="str">
            <v>12</v>
          </cell>
          <cell r="H485">
            <v>0</v>
          </cell>
          <cell r="J485">
            <v>0</v>
          </cell>
          <cell r="K485">
            <v>25412.99</v>
          </cell>
          <cell r="Q485" t="str">
            <v>011</v>
          </cell>
          <cell r="R485" t="str">
            <v>ECJ4</v>
          </cell>
          <cell r="T485">
            <v>0</v>
          </cell>
          <cell r="U485" t="str">
            <v>0819</v>
          </cell>
        </row>
        <row r="486">
          <cell r="A486" t="str">
            <v>08192A2D18</v>
          </cell>
          <cell r="F486" t="str">
            <v>1</v>
          </cell>
          <cell r="H486">
            <v>5000</v>
          </cell>
          <cell r="J486">
            <v>200</v>
          </cell>
          <cell r="K486">
            <v>1022.34</v>
          </cell>
          <cell r="Q486" t="str">
            <v>011</v>
          </cell>
          <cell r="R486" t="str">
            <v>ECJ4</v>
          </cell>
          <cell r="T486">
            <v>3777.66</v>
          </cell>
          <cell r="U486" t="str">
            <v>0819</v>
          </cell>
        </row>
        <row r="487">
          <cell r="A487" t="str">
            <v>08192A2D18</v>
          </cell>
          <cell r="F487" t="str">
            <v>2</v>
          </cell>
          <cell r="H487">
            <v>0</v>
          </cell>
          <cell r="J487">
            <v>-200</v>
          </cell>
          <cell r="K487">
            <v>1291.9000000000001</v>
          </cell>
          <cell r="Q487" t="str">
            <v>011</v>
          </cell>
          <cell r="R487" t="str">
            <v>ECJ4</v>
          </cell>
          <cell r="T487">
            <v>-1091.9000000000001</v>
          </cell>
          <cell r="U487" t="str">
            <v>0819</v>
          </cell>
        </row>
        <row r="488">
          <cell r="A488" t="str">
            <v>08192A2D18</v>
          </cell>
          <cell r="F488" t="str">
            <v>2</v>
          </cell>
          <cell r="H488">
            <v>1200</v>
          </cell>
          <cell r="J488">
            <v>0</v>
          </cell>
          <cell r="K488">
            <v>0</v>
          </cell>
          <cell r="Q488" t="str">
            <v>011</v>
          </cell>
          <cell r="R488" t="str">
            <v>ECJ4</v>
          </cell>
          <cell r="T488">
            <v>1200</v>
          </cell>
          <cell r="U488" t="str">
            <v>0819</v>
          </cell>
        </row>
        <row r="489">
          <cell r="A489" t="str">
            <v>08192A2D18</v>
          </cell>
          <cell r="F489" t="str">
            <v>1</v>
          </cell>
          <cell r="H489">
            <v>-3707000</v>
          </cell>
          <cell r="J489">
            <v>0</v>
          </cell>
          <cell r="K489">
            <v>-1569.17</v>
          </cell>
          <cell r="Q489" t="str">
            <v>031</v>
          </cell>
          <cell r="R489" t="str">
            <v>ECJ4</v>
          </cell>
          <cell r="T489">
            <v>0</v>
          </cell>
          <cell r="U489" t="str">
            <v>0819</v>
          </cell>
        </row>
        <row r="490">
          <cell r="A490" t="str">
            <v>08192A2D18</v>
          </cell>
          <cell r="F490" t="str">
            <v>2</v>
          </cell>
          <cell r="H490">
            <v>-3000</v>
          </cell>
          <cell r="J490">
            <v>0</v>
          </cell>
          <cell r="K490">
            <v>3690.96</v>
          </cell>
          <cell r="Q490" t="str">
            <v>031</v>
          </cell>
          <cell r="R490" t="str">
            <v>ECJ4</v>
          </cell>
          <cell r="T490">
            <v>0</v>
          </cell>
          <cell r="U490" t="str">
            <v>0819</v>
          </cell>
        </row>
        <row r="491">
          <cell r="A491" t="str">
            <v>08192A2D18</v>
          </cell>
          <cell r="F491" t="str">
            <v>5</v>
          </cell>
          <cell r="H491">
            <v>1500000</v>
          </cell>
          <cell r="J491">
            <v>0</v>
          </cell>
          <cell r="K491">
            <v>0</v>
          </cell>
          <cell r="Q491" t="str">
            <v>031</v>
          </cell>
          <cell r="R491" t="str">
            <v>ECJ4</v>
          </cell>
          <cell r="T491">
            <v>0</v>
          </cell>
          <cell r="U491" t="str">
            <v>0819</v>
          </cell>
        </row>
        <row r="492">
          <cell r="A492" t="str">
            <v>08192A2D18</v>
          </cell>
          <cell r="F492" t="str">
            <v>6</v>
          </cell>
          <cell r="H492">
            <v>1997000</v>
          </cell>
          <cell r="J492">
            <v>1988000</v>
          </cell>
          <cell r="K492">
            <v>0</v>
          </cell>
          <cell r="Q492" t="str">
            <v>031</v>
          </cell>
          <cell r="R492" t="str">
            <v>ECJ4</v>
          </cell>
          <cell r="T492">
            <v>0</v>
          </cell>
          <cell r="U492" t="str">
            <v>0819</v>
          </cell>
        </row>
        <row r="493">
          <cell r="A493" t="str">
            <v>08192A2D18</v>
          </cell>
          <cell r="F493" t="str">
            <v>7</v>
          </cell>
          <cell r="H493">
            <v>6496000</v>
          </cell>
          <cell r="J493">
            <v>0</v>
          </cell>
          <cell r="K493">
            <v>597</v>
          </cell>
          <cell r="Q493" t="str">
            <v>031</v>
          </cell>
          <cell r="R493" t="str">
            <v>ECJ4</v>
          </cell>
          <cell r="T493">
            <v>0</v>
          </cell>
          <cell r="U493" t="str">
            <v>0819</v>
          </cell>
        </row>
        <row r="494">
          <cell r="A494" t="str">
            <v>08192A2D18</v>
          </cell>
          <cell r="F494" t="str">
            <v>8</v>
          </cell>
          <cell r="H494">
            <v>0</v>
          </cell>
          <cell r="J494">
            <v>-127876.97</v>
          </cell>
          <cell r="K494">
            <v>1517403</v>
          </cell>
          <cell r="Q494" t="str">
            <v>031</v>
          </cell>
          <cell r="R494" t="str">
            <v>ECJ4</v>
          </cell>
          <cell r="T494">
            <v>0</v>
          </cell>
          <cell r="U494" t="str">
            <v>0819</v>
          </cell>
        </row>
        <row r="495">
          <cell r="A495" t="str">
            <v>08192A2D18</v>
          </cell>
          <cell r="F495" t="str">
            <v>9</v>
          </cell>
          <cell r="H495">
            <v>0</v>
          </cell>
          <cell r="J495">
            <v>1156770.3799999999</v>
          </cell>
          <cell r="K495">
            <v>408412.46</v>
          </cell>
          <cell r="Q495" t="str">
            <v>031</v>
          </cell>
          <cell r="R495" t="str">
            <v>ECJ4</v>
          </cell>
          <cell r="T495">
            <v>0</v>
          </cell>
          <cell r="U495" t="str">
            <v>0819</v>
          </cell>
        </row>
        <row r="496">
          <cell r="A496" t="str">
            <v>08192A2D18</v>
          </cell>
          <cell r="F496" t="str">
            <v>10</v>
          </cell>
          <cell r="H496">
            <v>0</v>
          </cell>
          <cell r="J496">
            <v>-32631.42</v>
          </cell>
          <cell r="K496">
            <v>686</v>
          </cell>
          <cell r="Q496" t="str">
            <v>031</v>
          </cell>
          <cell r="R496" t="str">
            <v>ECJ4</v>
          </cell>
          <cell r="T496">
            <v>0</v>
          </cell>
          <cell r="U496" t="str">
            <v>0819</v>
          </cell>
        </row>
        <row r="497">
          <cell r="A497" t="str">
            <v>08192A2D18</v>
          </cell>
          <cell r="F497" t="str">
            <v>11</v>
          </cell>
          <cell r="H497">
            <v>-15000</v>
          </cell>
          <cell r="J497">
            <v>-157800</v>
          </cell>
          <cell r="K497">
            <v>537724.9</v>
          </cell>
          <cell r="Q497" t="str">
            <v>031</v>
          </cell>
          <cell r="R497" t="str">
            <v>ECJ4</v>
          </cell>
          <cell r="T497">
            <v>0</v>
          </cell>
          <cell r="U497" t="str">
            <v>0819</v>
          </cell>
        </row>
        <row r="498">
          <cell r="A498" t="str">
            <v>08192A2D18</v>
          </cell>
          <cell r="F498" t="str">
            <v>12</v>
          </cell>
          <cell r="H498">
            <v>0</v>
          </cell>
          <cell r="J498">
            <v>-378000</v>
          </cell>
          <cell r="K498">
            <v>1249480.3500000001</v>
          </cell>
          <cell r="Q498" t="str">
            <v>031</v>
          </cell>
          <cell r="R498" t="str">
            <v>ECJ4</v>
          </cell>
          <cell r="T498">
            <v>0</v>
          </cell>
          <cell r="U498" t="str">
            <v>0819</v>
          </cell>
        </row>
        <row r="499">
          <cell r="A499" t="str">
            <v>08192A2D18</v>
          </cell>
          <cell r="F499" t="str">
            <v>1</v>
          </cell>
          <cell r="H499">
            <v>0</v>
          </cell>
          <cell r="J499">
            <v>0</v>
          </cell>
          <cell r="K499">
            <v>0</v>
          </cell>
          <cell r="Q499" t="str">
            <v>031</v>
          </cell>
          <cell r="R499" t="str">
            <v>ECJ4</v>
          </cell>
          <cell r="T499">
            <v>0</v>
          </cell>
          <cell r="U499" t="str">
            <v>0819</v>
          </cell>
        </row>
        <row r="500">
          <cell r="A500" t="str">
            <v>08192A2D18</v>
          </cell>
          <cell r="F500" t="str">
            <v>2</v>
          </cell>
          <cell r="H500">
            <v>0</v>
          </cell>
          <cell r="J500">
            <v>0</v>
          </cell>
          <cell r="K500">
            <v>234.6</v>
          </cell>
          <cell r="Q500" t="str">
            <v>031</v>
          </cell>
          <cell r="R500" t="str">
            <v>ECJ4</v>
          </cell>
          <cell r="T500">
            <v>-234.6</v>
          </cell>
          <cell r="U500" t="str">
            <v>0819</v>
          </cell>
        </row>
        <row r="501">
          <cell r="A501" t="str">
            <v>08192A2D18</v>
          </cell>
          <cell r="F501" t="str">
            <v>6</v>
          </cell>
          <cell r="H501">
            <v>3000</v>
          </cell>
          <cell r="J501">
            <v>0</v>
          </cell>
          <cell r="K501">
            <v>234.6</v>
          </cell>
          <cell r="Q501" t="str">
            <v>031</v>
          </cell>
          <cell r="R501" t="str">
            <v>ECJ4</v>
          </cell>
          <cell r="T501">
            <v>2765.4</v>
          </cell>
          <cell r="U501" t="str">
            <v>0819</v>
          </cell>
        </row>
        <row r="502">
          <cell r="A502" t="str">
            <v>08192A2D18</v>
          </cell>
          <cell r="F502" t="str">
            <v>11</v>
          </cell>
          <cell r="H502">
            <v>0</v>
          </cell>
          <cell r="J502">
            <v>0</v>
          </cell>
          <cell r="K502">
            <v>469.2</v>
          </cell>
          <cell r="Q502" t="str">
            <v>031</v>
          </cell>
          <cell r="R502" t="str">
            <v>ECJ4</v>
          </cell>
          <cell r="T502">
            <v>-469.2</v>
          </cell>
          <cell r="U502" t="str">
            <v>0819</v>
          </cell>
        </row>
        <row r="503">
          <cell r="A503" t="str">
            <v>08192A2D18</v>
          </cell>
          <cell r="F503" t="str">
            <v>7</v>
          </cell>
          <cell r="H503">
            <v>4000</v>
          </cell>
          <cell r="J503">
            <v>0</v>
          </cell>
          <cell r="K503">
            <v>777.43</v>
          </cell>
          <cell r="Q503" t="str">
            <v>031</v>
          </cell>
          <cell r="R503" t="str">
            <v>ECJ4</v>
          </cell>
          <cell r="T503">
            <v>3222.57</v>
          </cell>
          <cell r="U503" t="str">
            <v>0819</v>
          </cell>
        </row>
        <row r="504">
          <cell r="A504" t="str">
            <v>08192A2D18</v>
          </cell>
          <cell r="F504" t="str">
            <v>8</v>
          </cell>
          <cell r="H504">
            <v>0</v>
          </cell>
          <cell r="J504">
            <v>0</v>
          </cell>
          <cell r="K504">
            <v>616.85</v>
          </cell>
          <cell r="Q504" t="str">
            <v>031</v>
          </cell>
          <cell r="R504" t="str">
            <v>ECJ4</v>
          </cell>
          <cell r="T504">
            <v>-616.85</v>
          </cell>
          <cell r="U504" t="str">
            <v>0819</v>
          </cell>
        </row>
        <row r="505">
          <cell r="A505" t="str">
            <v>08192A2D18</v>
          </cell>
          <cell r="F505" t="str">
            <v>2</v>
          </cell>
          <cell r="H505">
            <v>3000</v>
          </cell>
          <cell r="J505">
            <v>0</v>
          </cell>
          <cell r="K505">
            <v>500</v>
          </cell>
          <cell r="Q505" t="str">
            <v>031</v>
          </cell>
          <cell r="R505" t="str">
            <v>ECJ4</v>
          </cell>
          <cell r="T505">
            <v>2500</v>
          </cell>
          <cell r="U505" t="str">
            <v>0819</v>
          </cell>
        </row>
        <row r="506">
          <cell r="A506" t="str">
            <v>08192A2D18</v>
          </cell>
          <cell r="F506" t="str">
            <v>1</v>
          </cell>
          <cell r="H506">
            <v>4000</v>
          </cell>
          <cell r="J506">
            <v>0</v>
          </cell>
          <cell r="K506">
            <v>82.6</v>
          </cell>
          <cell r="Q506" t="str">
            <v>031</v>
          </cell>
          <cell r="R506" t="str">
            <v>ECJ4</v>
          </cell>
          <cell r="T506">
            <v>3917.4</v>
          </cell>
          <cell r="U506" t="str">
            <v>0819</v>
          </cell>
        </row>
        <row r="507">
          <cell r="A507" t="str">
            <v>08192A2D18</v>
          </cell>
          <cell r="F507" t="str">
            <v>1</v>
          </cell>
          <cell r="H507">
            <v>0</v>
          </cell>
          <cell r="J507">
            <v>-13304.76</v>
          </cell>
          <cell r="K507">
            <v>13304.76</v>
          </cell>
          <cell r="Q507" t="str">
            <v>031</v>
          </cell>
          <cell r="R507" t="str">
            <v>ECJ4</v>
          </cell>
          <cell r="T507">
            <v>0</v>
          </cell>
          <cell r="U507" t="str">
            <v>0819</v>
          </cell>
        </row>
        <row r="508">
          <cell r="A508" t="str">
            <v>08192A2D18</v>
          </cell>
          <cell r="F508" t="str">
            <v>2</v>
          </cell>
          <cell r="H508">
            <v>0</v>
          </cell>
          <cell r="J508">
            <v>1451.52</v>
          </cell>
          <cell r="K508">
            <v>0</v>
          </cell>
          <cell r="Q508" t="str">
            <v>031</v>
          </cell>
          <cell r="R508" t="str">
            <v>ECJ4</v>
          </cell>
          <cell r="T508">
            <v>-1451.52</v>
          </cell>
          <cell r="U508" t="str">
            <v>0819</v>
          </cell>
        </row>
        <row r="509">
          <cell r="A509" t="str">
            <v>08192A2D18</v>
          </cell>
          <cell r="F509" t="str">
            <v>11</v>
          </cell>
          <cell r="H509">
            <v>15000</v>
          </cell>
          <cell r="J509">
            <v>0</v>
          </cell>
          <cell r="K509">
            <v>0</v>
          </cell>
          <cell r="Q509" t="str">
            <v>031</v>
          </cell>
          <cell r="R509" t="str">
            <v>ECJ4</v>
          </cell>
          <cell r="T509">
            <v>15000</v>
          </cell>
          <cell r="U509" t="str">
            <v>0819</v>
          </cell>
        </row>
        <row r="510">
          <cell r="A510" t="str">
            <v>08192A2D18</v>
          </cell>
          <cell r="F510" t="str">
            <v>12</v>
          </cell>
          <cell r="H510">
            <v>0</v>
          </cell>
          <cell r="J510">
            <v>13304.76</v>
          </cell>
          <cell r="K510">
            <v>0</v>
          </cell>
          <cell r="Q510" t="str">
            <v>031</v>
          </cell>
          <cell r="R510" t="str">
            <v>ECJ4</v>
          </cell>
          <cell r="T510">
            <v>-13304.76</v>
          </cell>
          <cell r="U510" t="str">
            <v>0819</v>
          </cell>
        </row>
        <row r="511">
          <cell r="A511" t="str">
            <v>08192A2D18</v>
          </cell>
          <cell r="F511" t="str">
            <v>1</v>
          </cell>
          <cell r="H511">
            <v>3000</v>
          </cell>
          <cell r="J511">
            <v>0</v>
          </cell>
          <cell r="K511">
            <v>2879.56</v>
          </cell>
          <cell r="Q511" t="str">
            <v>031</v>
          </cell>
          <cell r="R511" t="str">
            <v>ECJ4</v>
          </cell>
          <cell r="T511">
            <v>120.44000000000005</v>
          </cell>
          <cell r="U511" t="str">
            <v>0819</v>
          </cell>
        </row>
        <row r="512">
          <cell r="A512" t="str">
            <v>10411AXD12</v>
          </cell>
          <cell r="F512" t="str">
            <v>1</v>
          </cell>
          <cell r="H512">
            <v>-116500</v>
          </cell>
          <cell r="J512">
            <v>0</v>
          </cell>
          <cell r="K512">
            <v>0</v>
          </cell>
          <cell r="Q512" t="str">
            <v>100</v>
          </cell>
          <cell r="R512" t="str">
            <v>SOCEUR</v>
          </cell>
          <cell r="T512">
            <v>0</v>
          </cell>
          <cell r="U512" t="str">
            <v>1041</v>
          </cell>
        </row>
        <row r="513">
          <cell r="A513" t="str">
            <v>10411AXD12</v>
          </cell>
          <cell r="F513" t="str">
            <v>2</v>
          </cell>
          <cell r="H513">
            <v>-18440.939999999999</v>
          </cell>
          <cell r="J513">
            <v>0</v>
          </cell>
          <cell r="K513">
            <v>0</v>
          </cell>
          <cell r="Q513" t="str">
            <v>100</v>
          </cell>
          <cell r="R513" t="str">
            <v>SOCEUR</v>
          </cell>
          <cell r="T513">
            <v>0</v>
          </cell>
          <cell r="U513" t="str">
            <v>1041</v>
          </cell>
        </row>
        <row r="514">
          <cell r="A514" t="str">
            <v>10411AXD12</v>
          </cell>
          <cell r="F514" t="str">
            <v>5</v>
          </cell>
          <cell r="H514">
            <v>725000</v>
          </cell>
          <cell r="J514">
            <v>0</v>
          </cell>
          <cell r="K514">
            <v>0</v>
          </cell>
          <cell r="Q514" t="str">
            <v>100</v>
          </cell>
          <cell r="R514" t="str">
            <v>SOCEUR</v>
          </cell>
          <cell r="T514">
            <v>0</v>
          </cell>
          <cell r="U514" t="str">
            <v>1041</v>
          </cell>
        </row>
        <row r="515">
          <cell r="A515" t="str">
            <v>10411AXD12</v>
          </cell>
          <cell r="F515" t="str">
            <v>6</v>
          </cell>
          <cell r="H515">
            <v>-215000</v>
          </cell>
          <cell r="J515">
            <v>0</v>
          </cell>
          <cell r="K515">
            <v>0</v>
          </cell>
          <cell r="Q515" t="str">
            <v>100</v>
          </cell>
          <cell r="R515" t="str">
            <v>SOCEUR</v>
          </cell>
          <cell r="T515">
            <v>0</v>
          </cell>
          <cell r="U515" t="str">
            <v>1041</v>
          </cell>
        </row>
        <row r="516">
          <cell r="A516" t="str">
            <v>10411AXD12</v>
          </cell>
          <cell r="F516" t="str">
            <v>7</v>
          </cell>
          <cell r="H516">
            <v>-60000</v>
          </cell>
          <cell r="J516">
            <v>0</v>
          </cell>
          <cell r="K516">
            <v>0</v>
          </cell>
          <cell r="Q516" t="str">
            <v>100</v>
          </cell>
          <cell r="R516" t="str">
            <v>SOCEUR</v>
          </cell>
          <cell r="T516">
            <v>0</v>
          </cell>
          <cell r="U516" t="str">
            <v>1041</v>
          </cell>
        </row>
        <row r="517">
          <cell r="A517" t="str">
            <v>10411AXD12</v>
          </cell>
          <cell r="F517" t="str">
            <v>8</v>
          </cell>
          <cell r="H517">
            <v>-75000</v>
          </cell>
          <cell r="J517">
            <v>0</v>
          </cell>
          <cell r="K517">
            <v>0</v>
          </cell>
          <cell r="Q517" t="str">
            <v>100</v>
          </cell>
          <cell r="R517" t="str">
            <v>SOCEUR</v>
          </cell>
          <cell r="T517">
            <v>0</v>
          </cell>
          <cell r="U517" t="str">
            <v>1041</v>
          </cell>
        </row>
        <row r="518">
          <cell r="A518" t="str">
            <v>10411AXD12</v>
          </cell>
          <cell r="F518" t="str">
            <v>10</v>
          </cell>
          <cell r="H518">
            <v>-32000</v>
          </cell>
          <cell r="J518">
            <v>0</v>
          </cell>
          <cell r="K518">
            <v>0</v>
          </cell>
          <cell r="Q518" t="str">
            <v>100</v>
          </cell>
          <cell r="R518" t="str">
            <v>SOCEUR</v>
          </cell>
          <cell r="T518">
            <v>0</v>
          </cell>
          <cell r="U518" t="str">
            <v>1041</v>
          </cell>
        </row>
        <row r="519">
          <cell r="A519" t="str">
            <v>10411AXD12</v>
          </cell>
          <cell r="F519" t="str">
            <v>5</v>
          </cell>
          <cell r="H519">
            <v>25000</v>
          </cell>
          <cell r="J519">
            <v>0</v>
          </cell>
          <cell r="K519">
            <v>0</v>
          </cell>
          <cell r="Q519" t="str">
            <v>100</v>
          </cell>
          <cell r="R519" t="str">
            <v>SOCEUR</v>
          </cell>
          <cell r="T519">
            <v>25000</v>
          </cell>
          <cell r="U519" t="str">
            <v>1041</v>
          </cell>
        </row>
        <row r="520">
          <cell r="A520" t="str">
            <v>10411AXD12</v>
          </cell>
          <cell r="F520" t="str">
            <v>6</v>
          </cell>
          <cell r="H520">
            <v>15000</v>
          </cell>
          <cell r="J520">
            <v>0</v>
          </cell>
          <cell r="K520">
            <v>25000</v>
          </cell>
          <cell r="Q520" t="str">
            <v>100</v>
          </cell>
          <cell r="R520" t="str">
            <v>SOCEUR</v>
          </cell>
          <cell r="T520">
            <v>-10000</v>
          </cell>
          <cell r="U520" t="str">
            <v>1041</v>
          </cell>
        </row>
        <row r="521">
          <cell r="A521" t="str">
            <v>10411AXD12</v>
          </cell>
          <cell r="F521" t="str">
            <v>7</v>
          </cell>
          <cell r="H521">
            <v>0</v>
          </cell>
          <cell r="J521">
            <v>0</v>
          </cell>
          <cell r="K521">
            <v>0</v>
          </cell>
          <cell r="Q521" t="str">
            <v>100</v>
          </cell>
          <cell r="R521" t="str">
            <v>SOCEUR</v>
          </cell>
          <cell r="T521">
            <v>0</v>
          </cell>
          <cell r="U521" t="str">
            <v>1041</v>
          </cell>
        </row>
        <row r="522">
          <cell r="A522" t="str">
            <v>10411AXD12</v>
          </cell>
          <cell r="F522" t="str">
            <v>10</v>
          </cell>
          <cell r="H522">
            <v>0</v>
          </cell>
          <cell r="J522">
            <v>0</v>
          </cell>
          <cell r="K522">
            <v>-12100</v>
          </cell>
          <cell r="Q522" t="str">
            <v>100</v>
          </cell>
          <cell r="R522" t="str">
            <v>SOCEUR</v>
          </cell>
          <cell r="T522">
            <v>12100</v>
          </cell>
          <cell r="U522" t="str">
            <v>1041</v>
          </cell>
        </row>
        <row r="523">
          <cell r="A523" t="str">
            <v>10411AXD12</v>
          </cell>
          <cell r="F523" t="str">
            <v>5</v>
          </cell>
          <cell r="H523">
            <v>25000</v>
          </cell>
          <cell r="J523">
            <v>0</v>
          </cell>
          <cell r="K523">
            <v>24747.5</v>
          </cell>
          <cell r="Q523" t="str">
            <v>100</v>
          </cell>
          <cell r="R523" t="str">
            <v>SOCEUR</v>
          </cell>
          <cell r="T523">
            <v>252.5</v>
          </cell>
          <cell r="U523" t="str">
            <v>1041</v>
          </cell>
        </row>
        <row r="524">
          <cell r="A524" t="str">
            <v>10411AXD12</v>
          </cell>
          <cell r="F524" t="str">
            <v>7</v>
          </cell>
          <cell r="H524">
            <v>30000</v>
          </cell>
          <cell r="J524">
            <v>0</v>
          </cell>
          <cell r="K524">
            <v>0</v>
          </cell>
          <cell r="Q524" t="str">
            <v>100</v>
          </cell>
          <cell r="R524" t="str">
            <v>SOCEUR</v>
          </cell>
          <cell r="T524">
            <v>30000</v>
          </cell>
          <cell r="U524" t="str">
            <v>1041</v>
          </cell>
        </row>
        <row r="525">
          <cell r="A525" t="str">
            <v>10411AXD12</v>
          </cell>
          <cell r="F525" t="str">
            <v>9</v>
          </cell>
          <cell r="H525">
            <v>0</v>
          </cell>
          <cell r="J525">
            <v>0</v>
          </cell>
          <cell r="K525">
            <v>-8105.9</v>
          </cell>
          <cell r="Q525" t="str">
            <v>100</v>
          </cell>
          <cell r="R525" t="str">
            <v>SOCEUR</v>
          </cell>
          <cell r="T525">
            <v>8105.9</v>
          </cell>
          <cell r="U525" t="str">
            <v>1041</v>
          </cell>
        </row>
        <row r="526">
          <cell r="A526" t="str">
            <v>10411AXD12</v>
          </cell>
          <cell r="F526" t="str">
            <v>5</v>
          </cell>
          <cell r="H526">
            <v>25000</v>
          </cell>
          <cell r="J526">
            <v>0</v>
          </cell>
          <cell r="K526">
            <v>25000</v>
          </cell>
          <cell r="Q526" t="str">
            <v>100</v>
          </cell>
          <cell r="R526" t="str">
            <v>SOCEUR</v>
          </cell>
          <cell r="T526">
            <v>0</v>
          </cell>
          <cell r="U526" t="str">
            <v>1041</v>
          </cell>
        </row>
        <row r="527">
          <cell r="A527" t="str">
            <v>10411AXD12</v>
          </cell>
          <cell r="F527" t="str">
            <v>6</v>
          </cell>
          <cell r="H527">
            <v>0</v>
          </cell>
          <cell r="J527">
            <v>0</v>
          </cell>
          <cell r="K527">
            <v>3.13</v>
          </cell>
          <cell r="Q527" t="str">
            <v>100</v>
          </cell>
          <cell r="R527" t="str">
            <v>SOCEUR</v>
          </cell>
          <cell r="T527">
            <v>-3.13</v>
          </cell>
          <cell r="U527" t="str">
            <v>1041</v>
          </cell>
        </row>
        <row r="528">
          <cell r="A528" t="str">
            <v>10411AXD12</v>
          </cell>
          <cell r="F528" t="str">
            <v>7</v>
          </cell>
          <cell r="H528">
            <v>30000</v>
          </cell>
          <cell r="J528">
            <v>0</v>
          </cell>
          <cell r="K528">
            <v>0</v>
          </cell>
          <cell r="Q528" t="str">
            <v>100</v>
          </cell>
          <cell r="R528" t="str">
            <v>SOCEUR</v>
          </cell>
          <cell r="T528">
            <v>30000</v>
          </cell>
          <cell r="U528" t="str">
            <v>1041</v>
          </cell>
        </row>
        <row r="529">
          <cell r="A529" t="str">
            <v>10411AXD12</v>
          </cell>
          <cell r="F529" t="str">
            <v>9</v>
          </cell>
          <cell r="H529">
            <v>0</v>
          </cell>
          <cell r="J529">
            <v>0</v>
          </cell>
          <cell r="K529">
            <v>-8100</v>
          </cell>
          <cell r="Q529" t="str">
            <v>100</v>
          </cell>
          <cell r="R529" t="str">
            <v>SOCEUR</v>
          </cell>
          <cell r="T529">
            <v>8100</v>
          </cell>
          <cell r="U529" t="str">
            <v>1041</v>
          </cell>
        </row>
        <row r="530">
          <cell r="A530" t="str">
            <v>10411AXD12</v>
          </cell>
          <cell r="F530" t="str">
            <v>6</v>
          </cell>
          <cell r="H530">
            <v>200000</v>
          </cell>
          <cell r="J530">
            <v>0</v>
          </cell>
          <cell r="K530">
            <v>0</v>
          </cell>
          <cell r="Q530" t="str">
            <v>100</v>
          </cell>
          <cell r="R530" t="str">
            <v>SOCEUR</v>
          </cell>
          <cell r="T530">
            <v>200000</v>
          </cell>
          <cell r="U530" t="str">
            <v>1041</v>
          </cell>
        </row>
        <row r="531">
          <cell r="A531" t="str">
            <v>10411AXD12</v>
          </cell>
          <cell r="F531" t="str">
            <v>1</v>
          </cell>
          <cell r="H531">
            <v>66500</v>
          </cell>
          <cell r="J531">
            <v>0</v>
          </cell>
          <cell r="K531">
            <v>0</v>
          </cell>
          <cell r="Q531" t="str">
            <v>100</v>
          </cell>
          <cell r="R531" t="str">
            <v>SOCEUR</v>
          </cell>
          <cell r="T531">
            <v>66500</v>
          </cell>
          <cell r="U531" t="str">
            <v>1041</v>
          </cell>
        </row>
        <row r="532">
          <cell r="A532" t="str">
            <v>10411AXD12</v>
          </cell>
          <cell r="F532" t="str">
            <v>2</v>
          </cell>
          <cell r="H532">
            <v>18440.939999999999</v>
          </cell>
          <cell r="J532">
            <v>0</v>
          </cell>
          <cell r="K532">
            <v>0</v>
          </cell>
          <cell r="Q532" t="str">
            <v>100</v>
          </cell>
          <cell r="R532" t="str">
            <v>SOCEUR</v>
          </cell>
          <cell r="T532">
            <v>18440.939999999999</v>
          </cell>
          <cell r="U532" t="str">
            <v>1041</v>
          </cell>
        </row>
        <row r="533">
          <cell r="A533" t="str">
            <v>10411AXD12</v>
          </cell>
          <cell r="F533" t="str">
            <v>8</v>
          </cell>
          <cell r="H533">
            <v>75000</v>
          </cell>
          <cell r="J533">
            <v>0</v>
          </cell>
          <cell r="K533">
            <v>0</v>
          </cell>
          <cell r="Q533" t="str">
            <v>100</v>
          </cell>
          <cell r="R533" t="str">
            <v>SOCEUR</v>
          </cell>
          <cell r="T533">
            <v>75000</v>
          </cell>
          <cell r="U533" t="str">
            <v>1041</v>
          </cell>
        </row>
        <row r="534">
          <cell r="A534" t="str">
            <v>10411AXD12</v>
          </cell>
          <cell r="F534" t="str">
            <v>10</v>
          </cell>
          <cell r="H534">
            <v>32000</v>
          </cell>
          <cell r="J534">
            <v>0</v>
          </cell>
          <cell r="K534">
            <v>0</v>
          </cell>
          <cell r="Q534" t="str">
            <v>100</v>
          </cell>
          <cell r="R534" t="str">
            <v>SOCEUR</v>
          </cell>
          <cell r="T534">
            <v>32000</v>
          </cell>
          <cell r="U534" t="str">
            <v>1041</v>
          </cell>
        </row>
        <row r="535">
          <cell r="A535" t="str">
            <v>10411AXD12</v>
          </cell>
          <cell r="F535" t="str">
            <v>1</v>
          </cell>
          <cell r="H535">
            <v>50000</v>
          </cell>
          <cell r="J535">
            <v>0</v>
          </cell>
          <cell r="K535">
            <v>0</v>
          </cell>
          <cell r="Q535" t="str">
            <v>100</v>
          </cell>
          <cell r="R535" t="str">
            <v>SOCEUR</v>
          </cell>
          <cell r="T535">
            <v>50000</v>
          </cell>
          <cell r="U535" t="str">
            <v>1041</v>
          </cell>
        </row>
        <row r="536">
          <cell r="A536" t="str">
            <v>10411AXD12</v>
          </cell>
          <cell r="F536" t="str">
            <v>7</v>
          </cell>
          <cell r="H536">
            <v>0</v>
          </cell>
          <cell r="J536">
            <v>0</v>
          </cell>
          <cell r="K536">
            <v>15000</v>
          </cell>
          <cell r="Q536" t="str">
            <v>H0G</v>
          </cell>
          <cell r="R536" t="str">
            <v>SOCEUR</v>
          </cell>
          <cell r="T536">
            <v>-15000</v>
          </cell>
          <cell r="U536" t="str">
            <v>1041</v>
          </cell>
        </row>
        <row r="537">
          <cell r="A537" t="str">
            <v>10411AXD12</v>
          </cell>
          <cell r="F537" t="str">
            <v>8</v>
          </cell>
          <cell r="H537">
            <v>0</v>
          </cell>
          <cell r="J537">
            <v>0</v>
          </cell>
          <cell r="K537">
            <v>0</v>
          </cell>
          <cell r="Q537" t="str">
            <v>H0G</v>
          </cell>
          <cell r="R537" t="str">
            <v>SOCEUR</v>
          </cell>
          <cell r="T537">
            <v>0</v>
          </cell>
          <cell r="U537" t="str">
            <v>1041</v>
          </cell>
        </row>
        <row r="538">
          <cell r="A538" t="str">
            <v>10411AXD12</v>
          </cell>
          <cell r="F538" t="str">
            <v>10</v>
          </cell>
          <cell r="H538">
            <v>0</v>
          </cell>
          <cell r="J538">
            <v>0</v>
          </cell>
          <cell r="K538">
            <v>0</v>
          </cell>
          <cell r="Q538" t="str">
            <v>H0G</v>
          </cell>
          <cell r="R538" t="str">
            <v>SOCEUR</v>
          </cell>
          <cell r="T538">
            <v>0</v>
          </cell>
          <cell r="U538" t="str">
            <v>1041</v>
          </cell>
        </row>
        <row r="539">
          <cell r="A539" t="str">
            <v>10411AXD12</v>
          </cell>
          <cell r="F539" t="str">
            <v>7</v>
          </cell>
          <cell r="H539">
            <v>0</v>
          </cell>
          <cell r="J539">
            <v>27369</v>
          </cell>
          <cell r="K539">
            <v>0</v>
          </cell>
          <cell r="Q539" t="str">
            <v>H0G</v>
          </cell>
          <cell r="R539" t="str">
            <v>SOCEUR</v>
          </cell>
          <cell r="T539">
            <v>-27369</v>
          </cell>
          <cell r="U539" t="str">
            <v>1041</v>
          </cell>
        </row>
        <row r="540">
          <cell r="A540" t="str">
            <v>10411AXD12</v>
          </cell>
          <cell r="F540" t="str">
            <v>9</v>
          </cell>
          <cell r="H540">
            <v>0</v>
          </cell>
          <cell r="J540">
            <v>-27369</v>
          </cell>
          <cell r="K540">
            <v>27369</v>
          </cell>
          <cell r="Q540" t="str">
            <v>H0G</v>
          </cell>
          <cell r="R540" t="str">
            <v>SOCEUR</v>
          </cell>
          <cell r="T540">
            <v>0</v>
          </cell>
          <cell r="U540" t="str">
            <v>1041</v>
          </cell>
        </row>
        <row r="541">
          <cell r="A541" t="str">
            <v>10411AXD12</v>
          </cell>
          <cell r="F541" t="str">
            <v>11</v>
          </cell>
          <cell r="H541">
            <v>0</v>
          </cell>
          <cell r="J541">
            <v>0</v>
          </cell>
          <cell r="K541">
            <v>0</v>
          </cell>
          <cell r="Q541" t="str">
            <v>H0G</v>
          </cell>
          <cell r="R541" t="str">
            <v>SOCEUR</v>
          </cell>
          <cell r="T541">
            <v>0</v>
          </cell>
          <cell r="U541" t="str">
            <v>1041</v>
          </cell>
        </row>
        <row r="542">
          <cell r="A542" t="str">
            <v>10411AXD12</v>
          </cell>
          <cell r="F542" t="str">
            <v>7</v>
          </cell>
          <cell r="H542">
            <v>0</v>
          </cell>
          <cell r="J542">
            <v>27369</v>
          </cell>
          <cell r="K542">
            <v>0</v>
          </cell>
          <cell r="Q542" t="str">
            <v>H0G</v>
          </cell>
          <cell r="R542" t="str">
            <v>SOCEUR</v>
          </cell>
          <cell r="T542">
            <v>-27369</v>
          </cell>
          <cell r="U542" t="str">
            <v>1041</v>
          </cell>
        </row>
        <row r="543">
          <cell r="A543" t="str">
            <v>10411AXD12</v>
          </cell>
          <cell r="F543" t="str">
            <v>9</v>
          </cell>
          <cell r="H543">
            <v>0</v>
          </cell>
          <cell r="J543">
            <v>-27369</v>
          </cell>
          <cell r="K543">
            <v>27369</v>
          </cell>
          <cell r="Q543" t="str">
            <v>H0G</v>
          </cell>
          <cell r="R543" t="str">
            <v>SOCEUR</v>
          </cell>
          <cell r="T543">
            <v>0</v>
          </cell>
          <cell r="U543" t="str">
            <v>1041</v>
          </cell>
        </row>
        <row r="544">
          <cell r="A544" t="str">
            <v>10411AXD12</v>
          </cell>
          <cell r="F544" t="str">
            <v>2</v>
          </cell>
          <cell r="H544">
            <v>0</v>
          </cell>
          <cell r="J544">
            <v>0</v>
          </cell>
          <cell r="K544">
            <v>5885.42</v>
          </cell>
          <cell r="Q544" t="str">
            <v>H0G</v>
          </cell>
          <cell r="R544" t="str">
            <v>SOCEUR</v>
          </cell>
          <cell r="T544">
            <v>-5885.42</v>
          </cell>
          <cell r="U544" t="str">
            <v>1041</v>
          </cell>
        </row>
        <row r="545">
          <cell r="A545" t="str">
            <v>10411AXD12</v>
          </cell>
          <cell r="F545" t="str">
            <v>3</v>
          </cell>
          <cell r="H545">
            <v>0</v>
          </cell>
          <cell r="J545">
            <v>0</v>
          </cell>
          <cell r="K545">
            <v>-3008.23</v>
          </cell>
          <cell r="Q545" t="str">
            <v>H0G</v>
          </cell>
          <cell r="R545" t="str">
            <v>SOCEUR</v>
          </cell>
          <cell r="T545">
            <v>3008.23</v>
          </cell>
          <cell r="U545" t="str">
            <v>1041</v>
          </cell>
        </row>
        <row r="546">
          <cell r="A546" t="str">
            <v>10411AXD12</v>
          </cell>
          <cell r="F546" t="str">
            <v>4</v>
          </cell>
          <cell r="H546">
            <v>0</v>
          </cell>
          <cell r="J546">
            <v>80700</v>
          </cell>
          <cell r="K546">
            <v>0</v>
          </cell>
          <cell r="Q546" t="str">
            <v>H0G</v>
          </cell>
          <cell r="R546" t="str">
            <v>SOCEUR</v>
          </cell>
          <cell r="T546">
            <v>-80700</v>
          </cell>
          <cell r="U546" t="str">
            <v>1041</v>
          </cell>
        </row>
        <row r="547">
          <cell r="A547" t="str">
            <v>10411AXD12</v>
          </cell>
          <cell r="F547" t="str">
            <v>5</v>
          </cell>
          <cell r="H547">
            <v>0</v>
          </cell>
          <cell r="J547">
            <v>0</v>
          </cell>
          <cell r="K547">
            <v>2480.2800000000002</v>
          </cell>
          <cell r="Q547" t="str">
            <v>H0G</v>
          </cell>
          <cell r="R547" t="str">
            <v>SOCEUR</v>
          </cell>
          <cell r="T547">
            <v>-2480.2800000000002</v>
          </cell>
          <cell r="U547" t="str">
            <v>1041</v>
          </cell>
        </row>
        <row r="548">
          <cell r="A548" t="str">
            <v>10411AXD12</v>
          </cell>
          <cell r="F548" t="str">
            <v>6</v>
          </cell>
          <cell r="H548">
            <v>0</v>
          </cell>
          <cell r="J548">
            <v>0</v>
          </cell>
          <cell r="K548">
            <v>4892.93</v>
          </cell>
          <cell r="Q548" t="str">
            <v>H0G</v>
          </cell>
          <cell r="R548" t="str">
            <v>SOCEUR</v>
          </cell>
          <cell r="T548">
            <v>-4892.93</v>
          </cell>
          <cell r="U548" t="str">
            <v>1041</v>
          </cell>
        </row>
        <row r="549">
          <cell r="A549" t="str">
            <v>10411AXD12</v>
          </cell>
          <cell r="F549" t="str">
            <v>7</v>
          </cell>
          <cell r="H549">
            <v>0</v>
          </cell>
          <cell r="J549">
            <v>0</v>
          </cell>
          <cell r="K549">
            <v>12454.41</v>
          </cell>
          <cell r="Q549" t="str">
            <v>H0G</v>
          </cell>
          <cell r="R549" t="str">
            <v>SOCEUR</v>
          </cell>
          <cell r="T549">
            <v>-12454.41</v>
          </cell>
          <cell r="U549" t="str">
            <v>1041</v>
          </cell>
        </row>
        <row r="550">
          <cell r="A550" t="str">
            <v>10411AXD12</v>
          </cell>
          <cell r="F550" t="str">
            <v>8</v>
          </cell>
          <cell r="H550">
            <v>0</v>
          </cell>
          <cell r="J550">
            <v>-80700</v>
          </cell>
          <cell r="K550">
            <v>80642.149999999994</v>
          </cell>
          <cell r="Q550" t="str">
            <v>H0G</v>
          </cell>
          <cell r="R550" t="str">
            <v>SOCEUR</v>
          </cell>
          <cell r="T550">
            <v>57.85</v>
          </cell>
          <cell r="U550" t="str">
            <v>1041</v>
          </cell>
        </row>
        <row r="551">
          <cell r="A551" t="str">
            <v>10411AXD12</v>
          </cell>
          <cell r="F551" t="str">
            <v>9</v>
          </cell>
          <cell r="H551">
            <v>0</v>
          </cell>
          <cell r="J551">
            <v>0</v>
          </cell>
          <cell r="K551">
            <v>-579.83000000000004</v>
          </cell>
          <cell r="Q551" t="str">
            <v>H0G</v>
          </cell>
          <cell r="R551" t="str">
            <v>SOCEUR</v>
          </cell>
          <cell r="T551">
            <v>579.83000000000004</v>
          </cell>
          <cell r="U551" t="str">
            <v>1041</v>
          </cell>
        </row>
        <row r="552">
          <cell r="A552" t="str">
            <v>10411AXD12</v>
          </cell>
          <cell r="F552" t="str">
            <v>11</v>
          </cell>
          <cell r="H552">
            <v>0</v>
          </cell>
          <cell r="J552">
            <v>0</v>
          </cell>
          <cell r="K552">
            <v>0</v>
          </cell>
          <cell r="Q552" t="str">
            <v>H0G</v>
          </cell>
          <cell r="R552" t="str">
            <v>SOCEUR</v>
          </cell>
          <cell r="T552">
            <v>0</v>
          </cell>
          <cell r="U552" t="str">
            <v>1041</v>
          </cell>
        </row>
        <row r="553">
          <cell r="A553" t="str">
            <v>10411AXD12</v>
          </cell>
          <cell r="F553" t="str">
            <v>1</v>
          </cell>
          <cell r="H553">
            <v>0</v>
          </cell>
          <cell r="J553">
            <v>66240</v>
          </cell>
          <cell r="K553">
            <v>-23.36</v>
          </cell>
          <cell r="Q553" t="str">
            <v>H0G</v>
          </cell>
          <cell r="R553" t="str">
            <v>SOCEUR</v>
          </cell>
          <cell r="T553">
            <v>-66216.639999999999</v>
          </cell>
          <cell r="U553" t="str">
            <v>1041</v>
          </cell>
        </row>
        <row r="554">
          <cell r="A554" t="str">
            <v>10411AXD12</v>
          </cell>
          <cell r="F554" t="str">
            <v>3</v>
          </cell>
          <cell r="H554">
            <v>0</v>
          </cell>
          <cell r="J554">
            <v>-50051.06</v>
          </cell>
          <cell r="K554">
            <v>68492</v>
          </cell>
          <cell r="Q554" t="str">
            <v>H0G</v>
          </cell>
          <cell r="R554" t="str">
            <v>SOCEUR</v>
          </cell>
          <cell r="T554">
            <v>-18440.939999999999</v>
          </cell>
          <cell r="U554" t="str">
            <v>1041</v>
          </cell>
        </row>
        <row r="555">
          <cell r="A555" t="str">
            <v>10411AXD12</v>
          </cell>
          <cell r="F555" t="str">
            <v>4</v>
          </cell>
          <cell r="H555">
            <v>0</v>
          </cell>
          <cell r="J555">
            <v>-5020.9799999999996</v>
          </cell>
          <cell r="K555">
            <v>5021.9799999999996</v>
          </cell>
          <cell r="Q555" t="str">
            <v>H0G</v>
          </cell>
          <cell r="R555" t="str">
            <v>SOCEUR</v>
          </cell>
          <cell r="T555">
            <v>-1</v>
          </cell>
          <cell r="U555" t="str">
            <v>1041</v>
          </cell>
        </row>
        <row r="556">
          <cell r="A556" t="str">
            <v>10411AXD12</v>
          </cell>
          <cell r="F556" t="str">
            <v>5</v>
          </cell>
          <cell r="H556">
            <v>0</v>
          </cell>
          <cell r="J556">
            <v>-6146.98</v>
          </cell>
          <cell r="K556">
            <v>0.01</v>
          </cell>
          <cell r="Q556" t="str">
            <v>H0G</v>
          </cell>
          <cell r="R556" t="str">
            <v>SOCEUR</v>
          </cell>
          <cell r="T556">
            <v>6146.97</v>
          </cell>
          <cell r="U556" t="str">
            <v>1041</v>
          </cell>
        </row>
        <row r="557">
          <cell r="A557" t="str">
            <v>10411AXD12</v>
          </cell>
          <cell r="F557" t="str">
            <v>6</v>
          </cell>
          <cell r="H557">
            <v>0</v>
          </cell>
          <cell r="J557">
            <v>0</v>
          </cell>
          <cell r="K557">
            <v>29</v>
          </cell>
          <cell r="Q557" t="str">
            <v>H0G</v>
          </cell>
          <cell r="R557" t="str">
            <v>SOCEUR</v>
          </cell>
          <cell r="T557">
            <v>-29</v>
          </cell>
          <cell r="U557" t="str">
            <v>1041</v>
          </cell>
        </row>
        <row r="558">
          <cell r="A558" t="str">
            <v>10411AXD12</v>
          </cell>
          <cell r="F558" t="str">
            <v>7</v>
          </cell>
          <cell r="H558">
            <v>0</v>
          </cell>
          <cell r="J558">
            <v>0</v>
          </cell>
          <cell r="K558">
            <v>4863.38</v>
          </cell>
          <cell r="Q558" t="str">
            <v>H0G</v>
          </cell>
          <cell r="R558" t="str">
            <v>SOCEUR</v>
          </cell>
          <cell r="T558">
            <v>-4863.38</v>
          </cell>
          <cell r="U558" t="str">
            <v>1041</v>
          </cell>
        </row>
        <row r="559">
          <cell r="A559" t="str">
            <v>10411AXD12</v>
          </cell>
          <cell r="F559" t="str">
            <v>8</v>
          </cell>
          <cell r="H559">
            <v>0</v>
          </cell>
          <cell r="J559">
            <v>0</v>
          </cell>
          <cell r="K559">
            <v>-124.78</v>
          </cell>
          <cell r="Q559" t="str">
            <v>H0G</v>
          </cell>
          <cell r="R559" t="str">
            <v>SOCEUR</v>
          </cell>
          <cell r="T559">
            <v>124.78</v>
          </cell>
          <cell r="U559" t="str">
            <v>1041</v>
          </cell>
        </row>
        <row r="560">
          <cell r="A560" t="str">
            <v>10411AXD12</v>
          </cell>
          <cell r="F560" t="str">
            <v>9</v>
          </cell>
          <cell r="H560">
            <v>0</v>
          </cell>
          <cell r="J560">
            <v>73370</v>
          </cell>
          <cell r="K560">
            <v>0</v>
          </cell>
          <cell r="Q560" t="str">
            <v>H0G</v>
          </cell>
          <cell r="R560" t="str">
            <v>SOCEUR</v>
          </cell>
          <cell r="T560">
            <v>-73370</v>
          </cell>
          <cell r="U560" t="str">
            <v>1041</v>
          </cell>
        </row>
        <row r="561">
          <cell r="A561" t="str">
            <v>10411AXD12</v>
          </cell>
          <cell r="F561" t="str">
            <v>10</v>
          </cell>
          <cell r="H561">
            <v>0</v>
          </cell>
          <cell r="J561">
            <v>0</v>
          </cell>
          <cell r="K561">
            <v>31600</v>
          </cell>
          <cell r="Q561" t="str">
            <v>H0G</v>
          </cell>
          <cell r="R561" t="str">
            <v>SOCEUR</v>
          </cell>
          <cell r="T561">
            <v>-31600</v>
          </cell>
          <cell r="U561" t="str">
            <v>1041</v>
          </cell>
        </row>
        <row r="562">
          <cell r="A562" t="str">
            <v>10411AXD12</v>
          </cell>
          <cell r="F562" t="str">
            <v>11</v>
          </cell>
          <cell r="H562">
            <v>0</v>
          </cell>
          <cell r="J562">
            <v>-73370</v>
          </cell>
          <cell r="K562">
            <v>73370</v>
          </cell>
          <cell r="Q562" t="str">
            <v>H0G</v>
          </cell>
          <cell r="R562" t="str">
            <v>SOCEUR</v>
          </cell>
          <cell r="T562">
            <v>0</v>
          </cell>
          <cell r="U562" t="str">
            <v>1041</v>
          </cell>
        </row>
        <row r="563">
          <cell r="A563" t="str">
            <v>10411AXD12</v>
          </cell>
          <cell r="F563" t="str">
            <v>12</v>
          </cell>
          <cell r="H563">
            <v>0</v>
          </cell>
          <cell r="J563">
            <v>-5020.9799999999996</v>
          </cell>
          <cell r="K563">
            <v>6146.98</v>
          </cell>
          <cell r="Q563" t="str">
            <v>H0G</v>
          </cell>
          <cell r="R563" t="str">
            <v>SOCEUR</v>
          </cell>
          <cell r="T563">
            <v>-1126</v>
          </cell>
          <cell r="U563" t="str">
            <v>1041</v>
          </cell>
        </row>
        <row r="564">
          <cell r="A564" t="str">
            <v>10411AXD12</v>
          </cell>
          <cell r="F564" t="str">
            <v>1</v>
          </cell>
          <cell r="H564">
            <v>0</v>
          </cell>
          <cell r="J564">
            <v>0</v>
          </cell>
          <cell r="K564">
            <v>50000</v>
          </cell>
          <cell r="Q564" t="str">
            <v>H0G</v>
          </cell>
          <cell r="R564" t="str">
            <v>SOCEUR</v>
          </cell>
          <cell r="T564">
            <v>-50000</v>
          </cell>
          <cell r="U564" t="str">
            <v>1041</v>
          </cell>
        </row>
        <row r="565">
          <cell r="A565" t="str">
            <v>10411AXD12</v>
          </cell>
          <cell r="F565" t="str">
            <v>5</v>
          </cell>
          <cell r="H565">
            <v>0</v>
          </cell>
          <cell r="J565">
            <v>0</v>
          </cell>
          <cell r="K565">
            <v>-50000</v>
          </cell>
          <cell r="Q565" t="str">
            <v>H0G</v>
          </cell>
          <cell r="R565" t="str">
            <v>SOCEUR</v>
          </cell>
          <cell r="T565">
            <v>50000</v>
          </cell>
          <cell r="U565" t="str">
            <v>1041</v>
          </cell>
        </row>
        <row r="566">
          <cell r="A566" t="str">
            <v>10411AXD12</v>
          </cell>
          <cell r="F566" t="str">
            <v>9</v>
          </cell>
          <cell r="H566">
            <v>0</v>
          </cell>
          <cell r="J566">
            <v>0</v>
          </cell>
          <cell r="K566">
            <v>5000</v>
          </cell>
          <cell r="Q566" t="str">
            <v>H0G</v>
          </cell>
          <cell r="R566" t="str">
            <v>SOCEUR</v>
          </cell>
          <cell r="T566">
            <v>-5000</v>
          </cell>
          <cell r="U566" t="str">
            <v>1041</v>
          </cell>
        </row>
        <row r="567">
          <cell r="A567" t="str">
            <v>202010D19</v>
          </cell>
          <cell r="F567" t="str">
            <v>1</v>
          </cell>
          <cell r="H567">
            <v>0</v>
          </cell>
          <cell r="J567">
            <v>0</v>
          </cell>
          <cell r="K567">
            <v>11727.98</v>
          </cell>
          <cell r="Q567" t="str">
            <v>121</v>
          </cell>
          <cell r="R567" t="str">
            <v>ECJ9</v>
          </cell>
          <cell r="T567">
            <v>-11727.98</v>
          </cell>
          <cell r="U567" t="str">
            <v>2020</v>
          </cell>
        </row>
        <row r="568">
          <cell r="A568" t="str">
            <v>202010D19</v>
          </cell>
          <cell r="F568" t="str">
            <v>2</v>
          </cell>
          <cell r="H568">
            <v>0</v>
          </cell>
          <cell r="J568">
            <v>0</v>
          </cell>
          <cell r="K568">
            <v>1729.8</v>
          </cell>
          <cell r="Q568" t="str">
            <v>121</v>
          </cell>
          <cell r="R568" t="str">
            <v>ECJ9</v>
          </cell>
          <cell r="T568">
            <v>-1729.8</v>
          </cell>
          <cell r="U568" t="str">
            <v>2020</v>
          </cell>
        </row>
        <row r="569">
          <cell r="A569" t="str">
            <v>202010D19</v>
          </cell>
          <cell r="F569" t="str">
            <v>1</v>
          </cell>
          <cell r="H569">
            <v>0</v>
          </cell>
          <cell r="J569">
            <v>0</v>
          </cell>
          <cell r="K569">
            <v>28788.51</v>
          </cell>
          <cell r="Q569" t="str">
            <v>121</v>
          </cell>
          <cell r="R569" t="str">
            <v>ECJ9</v>
          </cell>
          <cell r="T569">
            <v>-28788.51</v>
          </cell>
          <cell r="U569" t="str">
            <v>2020</v>
          </cell>
        </row>
        <row r="570">
          <cell r="A570" t="str">
            <v>202010D19</v>
          </cell>
          <cell r="F570" t="str">
            <v>2</v>
          </cell>
          <cell r="H570">
            <v>0</v>
          </cell>
          <cell r="J570">
            <v>0</v>
          </cell>
          <cell r="K570">
            <v>2908.73</v>
          </cell>
          <cell r="Q570" t="str">
            <v>121</v>
          </cell>
          <cell r="R570" t="str">
            <v>ECJ9</v>
          </cell>
          <cell r="T570">
            <v>-2908.73</v>
          </cell>
          <cell r="U570" t="str">
            <v>2020</v>
          </cell>
        </row>
        <row r="571">
          <cell r="A571" t="str">
            <v>202010D19</v>
          </cell>
          <cell r="F571" t="str">
            <v>2</v>
          </cell>
          <cell r="H571">
            <v>0</v>
          </cell>
          <cell r="J571">
            <v>0</v>
          </cell>
          <cell r="K571">
            <v>13056.17</v>
          </cell>
          <cell r="Q571" t="str">
            <v>121</v>
          </cell>
          <cell r="R571" t="str">
            <v>ECJ9</v>
          </cell>
          <cell r="T571">
            <v>-13056.17</v>
          </cell>
          <cell r="U571" t="str">
            <v>2020</v>
          </cell>
        </row>
        <row r="572">
          <cell r="A572" t="str">
            <v>202010D19</v>
          </cell>
          <cell r="F572" t="str">
            <v>1</v>
          </cell>
          <cell r="H572">
            <v>0</v>
          </cell>
          <cell r="J572">
            <v>0</v>
          </cell>
          <cell r="K572">
            <v>72390.69</v>
          </cell>
          <cell r="Q572" t="str">
            <v>121</v>
          </cell>
          <cell r="R572" t="str">
            <v>CIVPAY</v>
          </cell>
          <cell r="T572">
            <v>-72390.69</v>
          </cell>
          <cell r="U572" t="str">
            <v>2020</v>
          </cell>
        </row>
        <row r="573">
          <cell r="A573" t="str">
            <v>202010D19</v>
          </cell>
          <cell r="F573" t="str">
            <v>2</v>
          </cell>
          <cell r="H573">
            <v>0</v>
          </cell>
          <cell r="J573">
            <v>0</v>
          </cell>
          <cell r="K573">
            <v>22307.87</v>
          </cell>
          <cell r="Q573" t="str">
            <v>121</v>
          </cell>
          <cell r="R573" t="str">
            <v>CIVPAY</v>
          </cell>
          <cell r="T573">
            <v>-22307.87</v>
          </cell>
          <cell r="U573" t="str">
            <v>2020</v>
          </cell>
        </row>
        <row r="574">
          <cell r="A574" t="str">
            <v>202010D19</v>
          </cell>
          <cell r="F574" t="str">
            <v>1</v>
          </cell>
          <cell r="H574">
            <v>0</v>
          </cell>
          <cell r="J574">
            <v>0</v>
          </cell>
          <cell r="K574">
            <v>18021</v>
          </cell>
          <cell r="Q574" t="str">
            <v>142</v>
          </cell>
          <cell r="R574" t="str">
            <v>ECJ5/8 ODC</v>
          </cell>
          <cell r="T574">
            <v>0</v>
          </cell>
          <cell r="U574" t="str">
            <v>2020</v>
          </cell>
        </row>
        <row r="575">
          <cell r="A575" t="str">
            <v>202010D19</v>
          </cell>
          <cell r="F575" t="str">
            <v>2</v>
          </cell>
          <cell r="H575">
            <v>0</v>
          </cell>
          <cell r="J575">
            <v>0</v>
          </cell>
          <cell r="K575">
            <v>309.54000000000002</v>
          </cell>
          <cell r="Q575" t="str">
            <v>142</v>
          </cell>
          <cell r="R575" t="str">
            <v>ECJ5/8 ODC</v>
          </cell>
          <cell r="T575">
            <v>0</v>
          </cell>
          <cell r="U575" t="str">
            <v>2020</v>
          </cell>
        </row>
        <row r="576">
          <cell r="A576" t="str">
            <v>202010D19</v>
          </cell>
          <cell r="F576" t="str">
            <v>1</v>
          </cell>
          <cell r="H576">
            <v>0</v>
          </cell>
          <cell r="J576">
            <v>0</v>
          </cell>
          <cell r="K576">
            <v>25900</v>
          </cell>
          <cell r="Q576" t="str">
            <v>142</v>
          </cell>
          <cell r="R576" t="str">
            <v>ECJ5/8 ODC</v>
          </cell>
          <cell r="T576">
            <v>0</v>
          </cell>
          <cell r="U576" t="str">
            <v>2020</v>
          </cell>
        </row>
        <row r="577">
          <cell r="A577" t="str">
            <v>202010D19</v>
          </cell>
          <cell r="F577" t="str">
            <v>2</v>
          </cell>
          <cell r="H577">
            <v>0</v>
          </cell>
          <cell r="J577">
            <v>0</v>
          </cell>
          <cell r="K577">
            <v>3656.6</v>
          </cell>
          <cell r="Q577" t="str">
            <v>142</v>
          </cell>
          <cell r="R577" t="str">
            <v>ECJ5/8 ODC</v>
          </cell>
          <cell r="T577">
            <v>0</v>
          </cell>
          <cell r="U577" t="str">
            <v>2020</v>
          </cell>
        </row>
        <row r="578">
          <cell r="A578" t="str">
            <v>202010D19</v>
          </cell>
          <cell r="F578" t="str">
            <v>1</v>
          </cell>
          <cell r="H578">
            <v>0</v>
          </cell>
          <cell r="J578">
            <v>257.73</v>
          </cell>
          <cell r="K578">
            <v>15175.2</v>
          </cell>
          <cell r="Q578" t="str">
            <v>142</v>
          </cell>
          <cell r="R578" t="str">
            <v>ECJ5/8 ODC</v>
          </cell>
          <cell r="T578">
            <v>0</v>
          </cell>
          <cell r="U578" t="str">
            <v>2020</v>
          </cell>
        </row>
        <row r="579">
          <cell r="A579" t="str">
            <v>202010D19</v>
          </cell>
          <cell r="F579" t="str">
            <v>2</v>
          </cell>
          <cell r="H579">
            <v>0</v>
          </cell>
          <cell r="J579">
            <v>0</v>
          </cell>
          <cell r="K579">
            <v>312.5</v>
          </cell>
          <cell r="Q579" t="str">
            <v>142</v>
          </cell>
          <cell r="R579" t="str">
            <v>ECJ5/8 ODC</v>
          </cell>
          <cell r="T579">
            <v>0</v>
          </cell>
          <cell r="U579" t="str">
            <v>2020</v>
          </cell>
        </row>
        <row r="580">
          <cell r="A580" t="str">
            <v>202010D19</v>
          </cell>
          <cell r="F580" t="str">
            <v>2</v>
          </cell>
          <cell r="H580">
            <v>0</v>
          </cell>
          <cell r="J580">
            <v>0</v>
          </cell>
          <cell r="K580">
            <v>513</v>
          </cell>
          <cell r="Q580" t="str">
            <v>142</v>
          </cell>
          <cell r="R580" t="str">
            <v>ECJ5/8 ODC</v>
          </cell>
          <cell r="T580">
            <v>0</v>
          </cell>
          <cell r="U580" t="str">
            <v>2020</v>
          </cell>
        </row>
        <row r="581">
          <cell r="A581" t="str">
            <v>202010D19</v>
          </cell>
          <cell r="F581" t="str">
            <v>1</v>
          </cell>
          <cell r="H581">
            <v>0</v>
          </cell>
          <cell r="J581">
            <v>245.3</v>
          </cell>
          <cell r="K581">
            <v>17091.099999999999</v>
          </cell>
          <cell r="Q581" t="str">
            <v>142</v>
          </cell>
          <cell r="R581" t="str">
            <v>ECJ5/8 ODC</v>
          </cell>
          <cell r="T581">
            <v>0</v>
          </cell>
          <cell r="U581" t="str">
            <v>2020</v>
          </cell>
        </row>
        <row r="582">
          <cell r="A582" t="str">
            <v>202010D19</v>
          </cell>
          <cell r="F582" t="str">
            <v>2</v>
          </cell>
          <cell r="H582">
            <v>0</v>
          </cell>
          <cell r="J582">
            <v>-245.3</v>
          </cell>
          <cell r="K582">
            <v>402.3</v>
          </cell>
          <cell r="Q582" t="str">
            <v>142</v>
          </cell>
          <cell r="R582" t="str">
            <v>ECJ5/8 ODC</v>
          </cell>
          <cell r="T582">
            <v>0</v>
          </cell>
          <cell r="U582" t="str">
            <v>2020</v>
          </cell>
        </row>
        <row r="583">
          <cell r="A583" t="str">
            <v>202010D19</v>
          </cell>
          <cell r="F583" t="str">
            <v>1</v>
          </cell>
          <cell r="H583">
            <v>0</v>
          </cell>
          <cell r="J583">
            <v>0</v>
          </cell>
          <cell r="K583">
            <v>32095.02</v>
          </cell>
          <cell r="Q583" t="str">
            <v>142</v>
          </cell>
          <cell r="R583" t="str">
            <v>ECJ5/8 ODC</v>
          </cell>
          <cell r="T583">
            <v>0</v>
          </cell>
          <cell r="U583" t="str">
            <v>2020</v>
          </cell>
        </row>
        <row r="584">
          <cell r="A584" t="str">
            <v>202010D19</v>
          </cell>
          <cell r="F584" t="str">
            <v>2</v>
          </cell>
          <cell r="H584">
            <v>0</v>
          </cell>
          <cell r="J584">
            <v>321.73</v>
          </cell>
          <cell r="K584">
            <v>1400</v>
          </cell>
          <cell r="Q584" t="str">
            <v>142</v>
          </cell>
          <cell r="R584" t="str">
            <v>ECJ5/8 ODC</v>
          </cell>
          <cell r="T584">
            <v>0</v>
          </cell>
          <cell r="U584" t="str">
            <v>2020</v>
          </cell>
        </row>
        <row r="585">
          <cell r="A585" t="str">
            <v>202010D19</v>
          </cell>
          <cell r="F585" t="str">
            <v>2</v>
          </cell>
          <cell r="H585">
            <v>0</v>
          </cell>
          <cell r="J585">
            <v>0</v>
          </cell>
          <cell r="K585">
            <v>3123.35</v>
          </cell>
          <cell r="Q585" t="str">
            <v>142</v>
          </cell>
          <cell r="R585" t="str">
            <v>ECJ5/8 ODC</v>
          </cell>
          <cell r="T585">
            <v>0</v>
          </cell>
          <cell r="U585" t="str">
            <v>2020</v>
          </cell>
        </row>
        <row r="586">
          <cell r="A586" t="str">
            <v>202010D19</v>
          </cell>
          <cell r="F586" t="str">
            <v>1</v>
          </cell>
          <cell r="H586">
            <v>0</v>
          </cell>
          <cell r="J586">
            <v>221.66</v>
          </cell>
          <cell r="K586">
            <v>0</v>
          </cell>
          <cell r="Q586" t="str">
            <v>142</v>
          </cell>
          <cell r="R586" t="str">
            <v>ECJ5/8 ODC</v>
          </cell>
          <cell r="T586">
            <v>0</v>
          </cell>
          <cell r="U586" t="str">
            <v>2020</v>
          </cell>
        </row>
        <row r="587">
          <cell r="A587" t="str">
            <v>202010D19</v>
          </cell>
          <cell r="F587" t="str">
            <v>2</v>
          </cell>
          <cell r="H587">
            <v>0</v>
          </cell>
          <cell r="J587">
            <v>38.130000000000003</v>
          </cell>
          <cell r="K587">
            <v>10000</v>
          </cell>
          <cell r="Q587" t="str">
            <v>142</v>
          </cell>
          <cell r="R587" t="str">
            <v>ECJ5/8 ODC</v>
          </cell>
          <cell r="T587">
            <v>0</v>
          </cell>
          <cell r="U587" t="str">
            <v>2020</v>
          </cell>
        </row>
        <row r="588">
          <cell r="A588" t="str">
            <v>202010D19</v>
          </cell>
          <cell r="F588" t="str">
            <v>1</v>
          </cell>
          <cell r="H588">
            <v>0</v>
          </cell>
          <cell r="J588">
            <v>0</v>
          </cell>
          <cell r="K588">
            <v>2080</v>
          </cell>
          <cell r="Q588" t="str">
            <v>142</v>
          </cell>
          <cell r="R588" t="str">
            <v>ECJ5/8 ODC</v>
          </cell>
          <cell r="T588">
            <v>0</v>
          </cell>
          <cell r="U588" t="str">
            <v>2020</v>
          </cell>
        </row>
        <row r="589">
          <cell r="A589" t="str">
            <v>202010D19</v>
          </cell>
          <cell r="F589" t="str">
            <v>2</v>
          </cell>
          <cell r="H589">
            <v>0</v>
          </cell>
          <cell r="J589">
            <v>0</v>
          </cell>
          <cell r="K589">
            <v>1896.04</v>
          </cell>
          <cell r="Q589" t="str">
            <v>142</v>
          </cell>
          <cell r="R589" t="str">
            <v>ECJ5/8 ODC</v>
          </cell>
          <cell r="T589">
            <v>0</v>
          </cell>
          <cell r="U589" t="str">
            <v>2020</v>
          </cell>
        </row>
        <row r="590">
          <cell r="A590" t="str">
            <v>202010D19</v>
          </cell>
          <cell r="F590" t="str">
            <v>2</v>
          </cell>
          <cell r="H590">
            <v>0</v>
          </cell>
          <cell r="J590">
            <v>0</v>
          </cell>
          <cell r="K590">
            <v>436.72</v>
          </cell>
          <cell r="Q590" t="str">
            <v>142</v>
          </cell>
          <cell r="R590" t="str">
            <v>ECJ5/8 ODC</v>
          </cell>
          <cell r="T590">
            <v>0</v>
          </cell>
          <cell r="U590" t="str">
            <v>2020</v>
          </cell>
        </row>
        <row r="591">
          <cell r="A591" t="str">
            <v>202010D19</v>
          </cell>
          <cell r="F591" t="str">
            <v>1</v>
          </cell>
          <cell r="H591">
            <v>0</v>
          </cell>
          <cell r="J591">
            <v>0</v>
          </cell>
          <cell r="K591">
            <v>2530.7600000000002</v>
          </cell>
          <cell r="Q591" t="str">
            <v>142</v>
          </cell>
          <cell r="R591" t="str">
            <v>ECJ5/8 ODC</v>
          </cell>
          <cell r="T591">
            <v>0</v>
          </cell>
          <cell r="U591" t="str">
            <v>2020</v>
          </cell>
        </row>
        <row r="592">
          <cell r="A592" t="str">
            <v>202010D19</v>
          </cell>
          <cell r="F592" t="str">
            <v>2</v>
          </cell>
          <cell r="H592">
            <v>0</v>
          </cell>
          <cell r="J592">
            <v>450</v>
          </cell>
          <cell r="K592">
            <v>0</v>
          </cell>
          <cell r="Q592" t="str">
            <v>142</v>
          </cell>
          <cell r="R592" t="str">
            <v>ECJ5/8 ODC</v>
          </cell>
          <cell r="T592">
            <v>0</v>
          </cell>
          <cell r="U592" t="str">
            <v>2020</v>
          </cell>
        </row>
        <row r="593">
          <cell r="A593" t="str">
            <v>202010D19</v>
          </cell>
          <cell r="F593" t="str">
            <v>1</v>
          </cell>
          <cell r="H593">
            <v>0</v>
          </cell>
          <cell r="J593">
            <v>9000</v>
          </cell>
          <cell r="K593">
            <v>31200</v>
          </cell>
          <cell r="Q593" t="str">
            <v>142</v>
          </cell>
          <cell r="R593" t="str">
            <v>ECJ5/8 ODC</v>
          </cell>
          <cell r="T593">
            <v>0</v>
          </cell>
          <cell r="U593" t="str">
            <v>2020</v>
          </cell>
        </row>
        <row r="594">
          <cell r="A594" t="str">
            <v>202010D19</v>
          </cell>
          <cell r="F594" t="str">
            <v>2</v>
          </cell>
          <cell r="H594">
            <v>0</v>
          </cell>
          <cell r="J594">
            <v>0</v>
          </cell>
          <cell r="K594">
            <v>10731.17</v>
          </cell>
          <cell r="Q594" t="str">
            <v>142</v>
          </cell>
          <cell r="R594" t="str">
            <v>ECJ5/8 ODC</v>
          </cell>
          <cell r="T594">
            <v>0</v>
          </cell>
          <cell r="U594" t="str">
            <v>2020</v>
          </cell>
        </row>
        <row r="595">
          <cell r="A595" t="str">
            <v>202010D19</v>
          </cell>
          <cell r="F595" t="str">
            <v>2</v>
          </cell>
          <cell r="H595">
            <v>0</v>
          </cell>
          <cell r="J595">
            <v>0</v>
          </cell>
          <cell r="K595">
            <v>33731.120000000003</v>
          </cell>
          <cell r="Q595" t="str">
            <v>142</v>
          </cell>
          <cell r="R595" t="str">
            <v>ECJ5/8 ODC</v>
          </cell>
          <cell r="T595">
            <v>0</v>
          </cell>
          <cell r="U595" t="str">
            <v>2020</v>
          </cell>
        </row>
        <row r="596">
          <cell r="A596" t="str">
            <v>202010D19</v>
          </cell>
          <cell r="F596" t="str">
            <v>1</v>
          </cell>
          <cell r="H596">
            <v>0</v>
          </cell>
          <cell r="J596">
            <v>0</v>
          </cell>
          <cell r="K596">
            <v>256.42</v>
          </cell>
          <cell r="Q596" t="str">
            <v>142</v>
          </cell>
          <cell r="R596" t="str">
            <v>ECJ5/8 ODC</v>
          </cell>
          <cell r="T596">
            <v>0</v>
          </cell>
          <cell r="U596" t="str">
            <v>2020</v>
          </cell>
        </row>
        <row r="597">
          <cell r="A597" t="str">
            <v>202010D19</v>
          </cell>
          <cell r="F597" t="str">
            <v>2</v>
          </cell>
          <cell r="H597">
            <v>0</v>
          </cell>
          <cell r="J597">
            <v>0</v>
          </cell>
          <cell r="K597">
            <v>32170</v>
          </cell>
          <cell r="Q597" t="str">
            <v>142</v>
          </cell>
          <cell r="R597" t="str">
            <v>ECJ5/8 ODC</v>
          </cell>
          <cell r="T597">
            <v>0</v>
          </cell>
          <cell r="U597" t="str">
            <v>2020</v>
          </cell>
        </row>
        <row r="598">
          <cell r="A598" t="str">
            <v>202010D19</v>
          </cell>
          <cell r="F598" t="str">
            <v>1</v>
          </cell>
          <cell r="H598">
            <v>0</v>
          </cell>
          <cell r="J598">
            <v>0</v>
          </cell>
          <cell r="K598">
            <v>1160.54</v>
          </cell>
          <cell r="Q598" t="str">
            <v>142</v>
          </cell>
          <cell r="R598" t="str">
            <v>ECJ5/8 ODC</v>
          </cell>
          <cell r="T598">
            <v>0</v>
          </cell>
          <cell r="U598" t="str">
            <v>2020</v>
          </cell>
        </row>
        <row r="599">
          <cell r="A599" t="str">
            <v>202010D19</v>
          </cell>
          <cell r="F599" t="str">
            <v>1</v>
          </cell>
          <cell r="H599">
            <v>0</v>
          </cell>
          <cell r="J599">
            <v>0</v>
          </cell>
          <cell r="K599">
            <v>2950.61</v>
          </cell>
          <cell r="Q599" t="str">
            <v>142</v>
          </cell>
          <cell r="R599" t="str">
            <v>ECJ5/8 ODC</v>
          </cell>
          <cell r="T599">
            <v>0</v>
          </cell>
          <cell r="U599" t="str">
            <v>2020</v>
          </cell>
        </row>
        <row r="600">
          <cell r="A600" t="str">
            <v>202010D19</v>
          </cell>
          <cell r="F600" t="str">
            <v>2</v>
          </cell>
          <cell r="H600">
            <v>0</v>
          </cell>
          <cell r="J600">
            <v>0</v>
          </cell>
          <cell r="K600">
            <v>3086.33</v>
          </cell>
          <cell r="Q600" t="str">
            <v>142</v>
          </cell>
          <cell r="R600" t="str">
            <v>ECJ5/8 ODC</v>
          </cell>
          <cell r="T600">
            <v>0</v>
          </cell>
          <cell r="U600" t="str">
            <v>2020</v>
          </cell>
        </row>
        <row r="601">
          <cell r="A601" t="str">
            <v>202010D19</v>
          </cell>
          <cell r="F601" t="str">
            <v>1</v>
          </cell>
          <cell r="H601">
            <v>0</v>
          </cell>
          <cell r="J601">
            <v>0</v>
          </cell>
          <cell r="K601">
            <v>70709.77</v>
          </cell>
          <cell r="Q601" t="str">
            <v>142</v>
          </cell>
          <cell r="R601" t="str">
            <v>ECJ5/8 ODC</v>
          </cell>
          <cell r="T601">
            <v>0</v>
          </cell>
          <cell r="U601" t="str">
            <v>2020</v>
          </cell>
        </row>
        <row r="602">
          <cell r="A602" t="str">
            <v>202010D19</v>
          </cell>
          <cell r="F602" t="str">
            <v>2</v>
          </cell>
          <cell r="H602">
            <v>0</v>
          </cell>
          <cell r="J602">
            <v>0</v>
          </cell>
          <cell r="K602">
            <v>609</v>
          </cell>
          <cell r="Q602" t="str">
            <v>142</v>
          </cell>
          <cell r="R602" t="str">
            <v>ECJ5/8 ODC</v>
          </cell>
          <cell r="T602">
            <v>0</v>
          </cell>
          <cell r="U602" t="str">
            <v>2020</v>
          </cell>
        </row>
        <row r="603">
          <cell r="A603" t="str">
            <v>202010D19</v>
          </cell>
          <cell r="F603" t="str">
            <v>1</v>
          </cell>
          <cell r="H603">
            <v>0</v>
          </cell>
          <cell r="J603">
            <v>400</v>
          </cell>
          <cell r="K603">
            <v>7000</v>
          </cell>
          <cell r="Q603" t="str">
            <v>142</v>
          </cell>
          <cell r="R603" t="str">
            <v>ECJ5/8 ODC</v>
          </cell>
          <cell r="T603">
            <v>0</v>
          </cell>
          <cell r="U603" t="str">
            <v>2020</v>
          </cell>
        </row>
        <row r="604">
          <cell r="A604" t="str">
            <v>202010D19</v>
          </cell>
          <cell r="F604" t="str">
            <v>2</v>
          </cell>
          <cell r="H604">
            <v>0</v>
          </cell>
          <cell r="J604">
            <v>0</v>
          </cell>
          <cell r="K604">
            <v>0</v>
          </cell>
          <cell r="Q604" t="str">
            <v>142</v>
          </cell>
          <cell r="R604" t="str">
            <v>ECJ5/8 ODC</v>
          </cell>
          <cell r="T604">
            <v>0</v>
          </cell>
          <cell r="U604" t="str">
            <v>2020</v>
          </cell>
        </row>
        <row r="605">
          <cell r="A605" t="str">
            <v>202010D19</v>
          </cell>
          <cell r="F605" t="str">
            <v>1</v>
          </cell>
          <cell r="H605">
            <v>0</v>
          </cell>
          <cell r="J605">
            <v>0</v>
          </cell>
          <cell r="K605">
            <v>1963</v>
          </cell>
          <cell r="Q605" t="str">
            <v>142</v>
          </cell>
          <cell r="R605" t="str">
            <v>ECJ5/8 ODC</v>
          </cell>
          <cell r="T605">
            <v>0</v>
          </cell>
          <cell r="U605" t="str">
            <v>2020</v>
          </cell>
        </row>
        <row r="606">
          <cell r="A606" t="str">
            <v>202010D19</v>
          </cell>
          <cell r="F606" t="str">
            <v>2</v>
          </cell>
          <cell r="H606">
            <v>0</v>
          </cell>
          <cell r="J606">
            <v>0</v>
          </cell>
          <cell r="K606">
            <v>2650</v>
          </cell>
          <cell r="Q606" t="str">
            <v>142</v>
          </cell>
          <cell r="R606" t="str">
            <v>ECJ5/8 ODC</v>
          </cell>
          <cell r="T606">
            <v>0</v>
          </cell>
          <cell r="U606" t="str">
            <v>2020</v>
          </cell>
        </row>
        <row r="607">
          <cell r="A607" t="str">
            <v>202010D19</v>
          </cell>
          <cell r="F607" t="str">
            <v>1</v>
          </cell>
          <cell r="H607">
            <v>0</v>
          </cell>
          <cell r="J607">
            <v>2037.67</v>
          </cell>
          <cell r="K607">
            <v>0</v>
          </cell>
          <cell r="Q607" t="str">
            <v>142</v>
          </cell>
          <cell r="R607" t="str">
            <v>ECJ5/8 ODC</v>
          </cell>
          <cell r="T607">
            <v>0</v>
          </cell>
          <cell r="U607" t="str">
            <v>2020</v>
          </cell>
        </row>
        <row r="608">
          <cell r="A608" t="str">
            <v>202010D19</v>
          </cell>
          <cell r="F608" t="str">
            <v>2</v>
          </cell>
          <cell r="H608">
            <v>0</v>
          </cell>
          <cell r="J608">
            <v>42.08</v>
          </cell>
          <cell r="K608">
            <v>1288.68</v>
          </cell>
          <cell r="Q608" t="str">
            <v>142</v>
          </cell>
          <cell r="R608" t="str">
            <v>ECJ5/8 ODC</v>
          </cell>
          <cell r="T608">
            <v>0</v>
          </cell>
          <cell r="U608" t="str">
            <v>2020</v>
          </cell>
        </row>
        <row r="609">
          <cell r="A609" t="str">
            <v>202010D19</v>
          </cell>
          <cell r="F609" t="str">
            <v>1</v>
          </cell>
          <cell r="H609">
            <v>0</v>
          </cell>
          <cell r="J609">
            <v>0</v>
          </cell>
          <cell r="K609">
            <v>15568.22</v>
          </cell>
          <cell r="Q609" t="str">
            <v>142</v>
          </cell>
          <cell r="R609" t="str">
            <v>ECJ5/8 ODC</v>
          </cell>
          <cell r="T609">
            <v>0</v>
          </cell>
          <cell r="U609" t="str">
            <v>2020</v>
          </cell>
        </row>
        <row r="610">
          <cell r="A610" t="str">
            <v>202010D19</v>
          </cell>
          <cell r="F610" t="str">
            <v>2</v>
          </cell>
          <cell r="H610">
            <v>0</v>
          </cell>
          <cell r="J610">
            <v>0</v>
          </cell>
          <cell r="K610">
            <v>-3000</v>
          </cell>
          <cell r="Q610" t="str">
            <v>142</v>
          </cell>
          <cell r="R610" t="str">
            <v>ECJ5/8 ODC</v>
          </cell>
          <cell r="T610">
            <v>0</v>
          </cell>
          <cell r="U610" t="str">
            <v>2020</v>
          </cell>
        </row>
        <row r="611">
          <cell r="A611" t="str">
            <v>202010D19</v>
          </cell>
          <cell r="F611" t="str">
            <v>1</v>
          </cell>
          <cell r="H611">
            <v>0</v>
          </cell>
          <cell r="J611">
            <v>0</v>
          </cell>
          <cell r="K611">
            <v>19816.439999999999</v>
          </cell>
          <cell r="Q611" t="str">
            <v>142</v>
          </cell>
          <cell r="R611" t="str">
            <v>ECJ5/8 ODC</v>
          </cell>
          <cell r="T611">
            <v>0</v>
          </cell>
          <cell r="U611" t="str">
            <v>2020</v>
          </cell>
        </row>
        <row r="612">
          <cell r="A612" t="str">
            <v>202010D19</v>
          </cell>
          <cell r="F612" t="str">
            <v>2</v>
          </cell>
          <cell r="H612">
            <v>0</v>
          </cell>
          <cell r="J612">
            <v>275</v>
          </cell>
          <cell r="K612">
            <v>600</v>
          </cell>
          <cell r="Q612" t="str">
            <v>142</v>
          </cell>
          <cell r="R612" t="str">
            <v>ECJ5/8 ODC</v>
          </cell>
          <cell r="T612">
            <v>0</v>
          </cell>
          <cell r="U612" t="str">
            <v>2020</v>
          </cell>
        </row>
        <row r="613">
          <cell r="A613" t="str">
            <v>202010D19</v>
          </cell>
          <cell r="F613" t="str">
            <v>1</v>
          </cell>
          <cell r="H613">
            <v>0</v>
          </cell>
          <cell r="J613">
            <v>0</v>
          </cell>
          <cell r="K613">
            <v>10000</v>
          </cell>
          <cell r="Q613" t="str">
            <v>142</v>
          </cell>
          <cell r="R613" t="str">
            <v>ECJ5/8 ODC</v>
          </cell>
          <cell r="T613">
            <v>0</v>
          </cell>
          <cell r="U613" t="str">
            <v>2020</v>
          </cell>
        </row>
        <row r="614">
          <cell r="A614" t="str">
            <v>202010D19</v>
          </cell>
          <cell r="F614" t="str">
            <v>2</v>
          </cell>
          <cell r="H614">
            <v>0</v>
          </cell>
          <cell r="J614">
            <v>344.04</v>
          </cell>
          <cell r="K614">
            <v>46.76</v>
          </cell>
          <cell r="Q614" t="str">
            <v>142</v>
          </cell>
          <cell r="R614" t="str">
            <v>ECJ5/8 ODC</v>
          </cell>
          <cell r="T614">
            <v>0</v>
          </cell>
          <cell r="U614" t="str">
            <v>2020</v>
          </cell>
        </row>
        <row r="615">
          <cell r="A615" t="str">
            <v>202010D19</v>
          </cell>
          <cell r="F615" t="str">
            <v>1</v>
          </cell>
          <cell r="H615">
            <v>0</v>
          </cell>
          <cell r="J615">
            <v>0</v>
          </cell>
          <cell r="K615">
            <v>1876.51</v>
          </cell>
          <cell r="Q615" t="str">
            <v>142</v>
          </cell>
          <cell r="R615" t="str">
            <v>ECJ5/8 ODC</v>
          </cell>
          <cell r="T615">
            <v>0</v>
          </cell>
          <cell r="U615" t="str">
            <v>2020</v>
          </cell>
        </row>
        <row r="616">
          <cell r="A616" t="str">
            <v>202010D19</v>
          </cell>
          <cell r="F616" t="str">
            <v>2</v>
          </cell>
          <cell r="H616">
            <v>0</v>
          </cell>
          <cell r="J616">
            <v>1947</v>
          </cell>
          <cell r="K616">
            <v>22446.94</v>
          </cell>
          <cell r="Q616" t="str">
            <v>142</v>
          </cell>
          <cell r="R616" t="str">
            <v>ECJ5/8 ODC</v>
          </cell>
          <cell r="T616">
            <v>0</v>
          </cell>
          <cell r="U616" t="str">
            <v>2020</v>
          </cell>
        </row>
        <row r="617">
          <cell r="A617" t="str">
            <v>202010D19</v>
          </cell>
          <cell r="F617" t="str">
            <v>1</v>
          </cell>
          <cell r="H617">
            <v>0</v>
          </cell>
          <cell r="J617">
            <v>0</v>
          </cell>
          <cell r="K617">
            <v>27222.31</v>
          </cell>
          <cell r="Q617" t="str">
            <v>142</v>
          </cell>
          <cell r="R617" t="str">
            <v>ECJ5/8 ODC</v>
          </cell>
          <cell r="T617">
            <v>0</v>
          </cell>
          <cell r="U617" t="str">
            <v>2020</v>
          </cell>
        </row>
        <row r="618">
          <cell r="A618" t="str">
            <v>202010D19</v>
          </cell>
          <cell r="F618" t="str">
            <v>2</v>
          </cell>
          <cell r="H618">
            <v>0</v>
          </cell>
          <cell r="J618">
            <v>0</v>
          </cell>
          <cell r="K618">
            <v>5204.9799999999996</v>
          </cell>
          <cell r="Q618" t="str">
            <v>142</v>
          </cell>
          <cell r="R618" t="str">
            <v>ECJ5/8 ODC</v>
          </cell>
          <cell r="T618">
            <v>0</v>
          </cell>
          <cell r="U618" t="str">
            <v>2020</v>
          </cell>
        </row>
        <row r="619">
          <cell r="A619" t="str">
            <v>202010D19</v>
          </cell>
          <cell r="F619" t="str">
            <v>1</v>
          </cell>
          <cell r="H619">
            <v>0</v>
          </cell>
          <cell r="J619">
            <v>667.57</v>
          </cell>
          <cell r="K619">
            <v>8488.9599999999991</v>
          </cell>
          <cell r="Q619" t="str">
            <v>142</v>
          </cell>
          <cell r="R619" t="str">
            <v>ECJ5/8 ODC</v>
          </cell>
          <cell r="T619">
            <v>0</v>
          </cell>
          <cell r="U619" t="str">
            <v>2020</v>
          </cell>
        </row>
        <row r="620">
          <cell r="A620" t="str">
            <v>202010D19</v>
          </cell>
          <cell r="F620" t="str">
            <v>2</v>
          </cell>
          <cell r="H620">
            <v>0</v>
          </cell>
          <cell r="J620">
            <v>0</v>
          </cell>
          <cell r="K620">
            <v>601.79</v>
          </cell>
          <cell r="Q620" t="str">
            <v>142</v>
          </cell>
          <cell r="R620" t="str">
            <v>ECJ5/8 ODC</v>
          </cell>
          <cell r="T620">
            <v>0</v>
          </cell>
          <cell r="U620" t="str">
            <v>2020</v>
          </cell>
        </row>
        <row r="621">
          <cell r="A621" t="str">
            <v>202010D19</v>
          </cell>
          <cell r="F621" t="str">
            <v>1</v>
          </cell>
          <cell r="H621">
            <v>0</v>
          </cell>
          <cell r="J621">
            <v>30</v>
          </cell>
          <cell r="K621">
            <v>5971.36</v>
          </cell>
          <cell r="Q621" t="str">
            <v>142</v>
          </cell>
          <cell r="R621" t="str">
            <v>ECJ5/8 ODC</v>
          </cell>
          <cell r="T621">
            <v>0</v>
          </cell>
          <cell r="U621" t="str">
            <v>2020</v>
          </cell>
        </row>
        <row r="622">
          <cell r="A622" t="str">
            <v>202010D19</v>
          </cell>
          <cell r="F622" t="str">
            <v>2</v>
          </cell>
          <cell r="H622">
            <v>0</v>
          </cell>
          <cell r="J622">
            <v>0</v>
          </cell>
          <cell r="K622">
            <v>12388.77</v>
          </cell>
          <cell r="Q622" t="str">
            <v>142</v>
          </cell>
          <cell r="R622" t="str">
            <v>ECJ5/8 ODC</v>
          </cell>
          <cell r="T622">
            <v>0</v>
          </cell>
          <cell r="U622" t="str">
            <v>2020</v>
          </cell>
        </row>
        <row r="623">
          <cell r="A623" t="str">
            <v>202010D19</v>
          </cell>
          <cell r="F623" t="str">
            <v>1</v>
          </cell>
          <cell r="H623">
            <v>0</v>
          </cell>
          <cell r="J623">
            <v>0</v>
          </cell>
          <cell r="K623">
            <v>6266.52</v>
          </cell>
          <cell r="Q623" t="str">
            <v>142</v>
          </cell>
          <cell r="R623" t="str">
            <v>ECJ5/8 ODC</v>
          </cell>
          <cell r="T623">
            <v>0</v>
          </cell>
          <cell r="U623" t="str">
            <v>2020</v>
          </cell>
        </row>
        <row r="624">
          <cell r="A624" t="str">
            <v>202010D19</v>
          </cell>
          <cell r="F624" t="str">
            <v>2</v>
          </cell>
          <cell r="H624">
            <v>0</v>
          </cell>
          <cell r="J624">
            <v>0</v>
          </cell>
          <cell r="K624">
            <v>9753.84</v>
          </cell>
          <cell r="Q624" t="str">
            <v>142</v>
          </cell>
          <cell r="R624" t="str">
            <v>ECJ5/8 ODC</v>
          </cell>
          <cell r="T624">
            <v>0</v>
          </cell>
          <cell r="U624" t="str">
            <v>2020</v>
          </cell>
        </row>
        <row r="625">
          <cell r="A625" t="str">
            <v>202010D19</v>
          </cell>
          <cell r="F625" t="str">
            <v>1</v>
          </cell>
          <cell r="H625">
            <v>0</v>
          </cell>
          <cell r="J625">
            <v>1305</v>
          </cell>
          <cell r="K625">
            <v>5000</v>
          </cell>
          <cell r="Q625" t="str">
            <v>142</v>
          </cell>
          <cell r="R625" t="str">
            <v>ECJ5/8 ODC</v>
          </cell>
          <cell r="T625">
            <v>0</v>
          </cell>
          <cell r="U625" t="str">
            <v>2020</v>
          </cell>
        </row>
        <row r="626">
          <cell r="A626" t="str">
            <v>202010D19</v>
          </cell>
          <cell r="F626" t="str">
            <v>2</v>
          </cell>
          <cell r="H626">
            <v>0</v>
          </cell>
          <cell r="J626">
            <v>-1095</v>
          </cell>
          <cell r="K626">
            <v>9148</v>
          </cell>
          <cell r="Q626" t="str">
            <v>142</v>
          </cell>
          <cell r="R626" t="str">
            <v>ECJ5/8 ODC</v>
          </cell>
          <cell r="T626">
            <v>0</v>
          </cell>
          <cell r="U626" t="str">
            <v>2020</v>
          </cell>
        </row>
        <row r="627">
          <cell r="A627" t="str">
            <v>202010D19</v>
          </cell>
          <cell r="F627" t="str">
            <v>1</v>
          </cell>
          <cell r="H627">
            <v>0</v>
          </cell>
          <cell r="J627">
            <v>2767.32</v>
          </cell>
          <cell r="K627">
            <v>10688.95</v>
          </cell>
          <cell r="Q627" t="str">
            <v>142</v>
          </cell>
          <cell r="R627" t="str">
            <v>ECJ5/8 ODC</v>
          </cell>
          <cell r="T627">
            <v>0</v>
          </cell>
          <cell r="U627" t="str">
            <v>2020</v>
          </cell>
        </row>
        <row r="628">
          <cell r="A628" t="str">
            <v>202010D19</v>
          </cell>
          <cell r="F628" t="str">
            <v>2</v>
          </cell>
          <cell r="H628">
            <v>0</v>
          </cell>
          <cell r="J628">
            <v>0</v>
          </cell>
          <cell r="K628">
            <v>38780</v>
          </cell>
          <cell r="Q628" t="str">
            <v>142</v>
          </cell>
          <cell r="R628" t="str">
            <v>ECJ5/8 ODC</v>
          </cell>
          <cell r="T628">
            <v>0</v>
          </cell>
          <cell r="U628" t="str">
            <v>2020</v>
          </cell>
        </row>
        <row r="629">
          <cell r="A629" t="str">
            <v>202010D19</v>
          </cell>
          <cell r="F629" t="str">
            <v>1</v>
          </cell>
          <cell r="H629">
            <v>0</v>
          </cell>
          <cell r="J629">
            <v>0</v>
          </cell>
          <cell r="K629">
            <v>28963.1</v>
          </cell>
          <cell r="Q629" t="str">
            <v>142</v>
          </cell>
          <cell r="R629" t="str">
            <v>ECJ5/8 ODC</v>
          </cell>
          <cell r="T629">
            <v>0</v>
          </cell>
          <cell r="U629" t="str">
            <v>2020</v>
          </cell>
        </row>
        <row r="630">
          <cell r="A630" t="str">
            <v>202010D19</v>
          </cell>
          <cell r="F630" t="str">
            <v>2</v>
          </cell>
          <cell r="H630">
            <v>0</v>
          </cell>
          <cell r="J630">
            <v>0</v>
          </cell>
          <cell r="K630">
            <v>4108.88</v>
          </cell>
          <cell r="Q630" t="str">
            <v>142</v>
          </cell>
          <cell r="R630" t="str">
            <v>ECJ5/8 ODC</v>
          </cell>
          <cell r="T630">
            <v>0</v>
          </cell>
          <cell r="U630" t="str">
            <v>2020</v>
          </cell>
        </row>
        <row r="631">
          <cell r="A631" t="str">
            <v>202010D19</v>
          </cell>
          <cell r="F631" t="str">
            <v>1</v>
          </cell>
          <cell r="H631">
            <v>0</v>
          </cell>
          <cell r="J631">
            <v>71382</v>
          </cell>
          <cell r="K631">
            <v>84890.95</v>
          </cell>
          <cell r="Q631" t="str">
            <v>142</v>
          </cell>
          <cell r="R631" t="str">
            <v>ECJ5/8 ODC</v>
          </cell>
          <cell r="T631">
            <v>0</v>
          </cell>
          <cell r="U631" t="str">
            <v>2020</v>
          </cell>
        </row>
        <row r="632">
          <cell r="A632" t="str">
            <v>202010D19</v>
          </cell>
          <cell r="F632" t="str">
            <v>2</v>
          </cell>
          <cell r="H632">
            <v>0</v>
          </cell>
          <cell r="J632">
            <v>-22654</v>
          </cell>
          <cell r="K632">
            <v>17739.7</v>
          </cell>
          <cell r="Q632" t="str">
            <v>142</v>
          </cell>
          <cell r="R632" t="str">
            <v>ECJ5/8 ODC</v>
          </cell>
          <cell r="T632">
            <v>0</v>
          </cell>
          <cell r="U632" t="str">
            <v>2020</v>
          </cell>
        </row>
        <row r="633">
          <cell r="A633" t="str">
            <v>202010D19</v>
          </cell>
          <cell r="F633" t="str">
            <v>1</v>
          </cell>
          <cell r="H633">
            <v>0</v>
          </cell>
          <cell r="J633">
            <v>0</v>
          </cell>
          <cell r="K633">
            <v>1137.83</v>
          </cell>
          <cell r="Q633" t="str">
            <v>142</v>
          </cell>
          <cell r="R633" t="str">
            <v>ECJ5/8 ODC</v>
          </cell>
          <cell r="T633">
            <v>0</v>
          </cell>
          <cell r="U633" t="str">
            <v>2020</v>
          </cell>
        </row>
        <row r="634">
          <cell r="A634" t="str">
            <v>202010D19</v>
          </cell>
          <cell r="F634" t="str">
            <v>2</v>
          </cell>
          <cell r="H634">
            <v>0</v>
          </cell>
          <cell r="J634">
            <v>0</v>
          </cell>
          <cell r="K634">
            <v>4003.33</v>
          </cell>
          <cell r="Q634" t="str">
            <v>142</v>
          </cell>
          <cell r="R634" t="str">
            <v>ECJ5/8 ODC</v>
          </cell>
          <cell r="T634">
            <v>0</v>
          </cell>
          <cell r="U634" t="str">
            <v>2020</v>
          </cell>
        </row>
        <row r="635">
          <cell r="A635" t="str">
            <v>202010D19</v>
          </cell>
          <cell r="F635" t="str">
            <v>1</v>
          </cell>
          <cell r="H635">
            <v>0</v>
          </cell>
          <cell r="J635">
            <v>0</v>
          </cell>
          <cell r="K635">
            <v>59435.23</v>
          </cell>
          <cell r="Q635" t="str">
            <v>142</v>
          </cell>
          <cell r="R635" t="str">
            <v>ECJ5/8 ODC</v>
          </cell>
          <cell r="T635">
            <v>0</v>
          </cell>
          <cell r="U635" t="str">
            <v>2020</v>
          </cell>
        </row>
        <row r="636">
          <cell r="A636" t="str">
            <v>202010D19</v>
          </cell>
          <cell r="F636" t="str">
            <v>2</v>
          </cell>
          <cell r="H636">
            <v>0</v>
          </cell>
          <cell r="J636">
            <v>0</v>
          </cell>
          <cell r="K636">
            <v>0</v>
          </cell>
          <cell r="Q636" t="str">
            <v>142</v>
          </cell>
          <cell r="R636" t="str">
            <v>ECJ5/8 ODC</v>
          </cell>
          <cell r="T636">
            <v>0</v>
          </cell>
          <cell r="U636" t="str">
            <v>2020</v>
          </cell>
        </row>
        <row r="637">
          <cell r="A637" t="str">
            <v>202010D19</v>
          </cell>
          <cell r="F637" t="str">
            <v>1</v>
          </cell>
          <cell r="H637">
            <v>0</v>
          </cell>
          <cell r="J637">
            <v>0</v>
          </cell>
          <cell r="K637">
            <v>56135.41</v>
          </cell>
          <cell r="Q637" t="str">
            <v>142</v>
          </cell>
          <cell r="R637" t="str">
            <v>CIVPAY</v>
          </cell>
          <cell r="T637">
            <v>0</v>
          </cell>
          <cell r="U637" t="str">
            <v>2020</v>
          </cell>
        </row>
        <row r="638">
          <cell r="A638" t="str">
            <v>202010D19</v>
          </cell>
          <cell r="F638" t="str">
            <v>2</v>
          </cell>
          <cell r="H638">
            <v>0</v>
          </cell>
          <cell r="J638">
            <v>0</v>
          </cell>
          <cell r="K638">
            <v>43465.16</v>
          </cell>
          <cell r="Q638" t="str">
            <v>142</v>
          </cell>
          <cell r="R638" t="str">
            <v>CIVPAY</v>
          </cell>
          <cell r="T638">
            <v>0</v>
          </cell>
          <cell r="U638" t="str">
            <v>2020</v>
          </cell>
        </row>
        <row r="639">
          <cell r="A639" t="str">
            <v>202010D19</v>
          </cell>
          <cell r="F639" t="str">
            <v>1</v>
          </cell>
          <cell r="H639">
            <v>0</v>
          </cell>
          <cell r="J639">
            <v>0</v>
          </cell>
          <cell r="K639">
            <v>2785101.82</v>
          </cell>
          <cell r="Q639" t="str">
            <v>142</v>
          </cell>
          <cell r="R639" t="str">
            <v>CIVPAY</v>
          </cell>
          <cell r="T639">
            <v>0</v>
          </cell>
          <cell r="U639" t="str">
            <v>2020</v>
          </cell>
        </row>
        <row r="640">
          <cell r="A640" t="str">
            <v>202010D19</v>
          </cell>
          <cell r="F640" t="str">
            <v>2</v>
          </cell>
          <cell r="H640">
            <v>0</v>
          </cell>
          <cell r="J640">
            <v>0</v>
          </cell>
          <cell r="K640">
            <v>880441.72</v>
          </cell>
          <cell r="Q640" t="str">
            <v>142</v>
          </cell>
          <cell r="R640" t="str">
            <v>CIVPAY</v>
          </cell>
          <cell r="T640">
            <v>0</v>
          </cell>
          <cell r="U640" t="str">
            <v>2020</v>
          </cell>
        </row>
        <row r="641">
          <cell r="A641" t="str">
            <v>202010D19</v>
          </cell>
          <cell r="F641" t="str">
            <v>2</v>
          </cell>
          <cell r="H641">
            <v>0</v>
          </cell>
          <cell r="J641">
            <v>0</v>
          </cell>
          <cell r="K641">
            <v>99912.55</v>
          </cell>
          <cell r="Q641" t="str">
            <v>142</v>
          </cell>
          <cell r="R641" t="str">
            <v>CIVPAY</v>
          </cell>
          <cell r="T641">
            <v>-99912.55</v>
          </cell>
          <cell r="U641" t="str">
            <v>2020</v>
          </cell>
        </row>
        <row r="642">
          <cell r="A642" t="str">
            <v>202010D19</v>
          </cell>
          <cell r="F642" t="str">
            <v>1</v>
          </cell>
          <cell r="H642">
            <v>0</v>
          </cell>
          <cell r="J642">
            <v>80240</v>
          </cell>
          <cell r="K642">
            <v>0</v>
          </cell>
          <cell r="Q642" t="str">
            <v>142</v>
          </cell>
          <cell r="R642" t="str">
            <v>ECJ6</v>
          </cell>
          <cell r="T642">
            <v>0</v>
          </cell>
          <cell r="U642" t="str">
            <v>2020</v>
          </cell>
        </row>
        <row r="643">
          <cell r="A643" t="str">
            <v>202010D19</v>
          </cell>
          <cell r="F643" t="str">
            <v>2</v>
          </cell>
          <cell r="H643">
            <v>0</v>
          </cell>
          <cell r="J643">
            <v>39320</v>
          </cell>
          <cell r="K643">
            <v>0</v>
          </cell>
          <cell r="Q643" t="str">
            <v>142</v>
          </cell>
          <cell r="R643" t="str">
            <v>ECJ6</v>
          </cell>
          <cell r="T643">
            <v>0</v>
          </cell>
          <cell r="U643" t="str">
            <v>2020</v>
          </cell>
        </row>
        <row r="644">
          <cell r="A644" t="str">
            <v>202010D19</v>
          </cell>
          <cell r="F644" t="str">
            <v>1</v>
          </cell>
          <cell r="H644">
            <v>0</v>
          </cell>
          <cell r="J644">
            <v>0</v>
          </cell>
          <cell r="K644">
            <v>3470.73</v>
          </cell>
          <cell r="Q644" t="str">
            <v>142</v>
          </cell>
          <cell r="R644" t="str">
            <v>ECJ6</v>
          </cell>
          <cell r="T644">
            <v>0</v>
          </cell>
          <cell r="U644" t="str">
            <v>2020</v>
          </cell>
        </row>
        <row r="645">
          <cell r="A645" t="str">
            <v>202010D19</v>
          </cell>
          <cell r="F645" t="str">
            <v>2</v>
          </cell>
          <cell r="H645">
            <v>0</v>
          </cell>
          <cell r="J645">
            <v>0</v>
          </cell>
          <cell r="K645">
            <v>17970.599999999999</v>
          </cell>
          <cell r="Q645" t="str">
            <v>142</v>
          </cell>
          <cell r="R645" t="str">
            <v>ECJ6</v>
          </cell>
          <cell r="T645">
            <v>0</v>
          </cell>
          <cell r="U645" t="str">
            <v>2020</v>
          </cell>
        </row>
        <row r="646">
          <cell r="A646" t="str">
            <v>202010D19</v>
          </cell>
          <cell r="F646" t="str">
            <v>1</v>
          </cell>
          <cell r="H646">
            <v>0</v>
          </cell>
          <cell r="J646">
            <v>0</v>
          </cell>
          <cell r="K646">
            <v>196704.73</v>
          </cell>
          <cell r="Q646" t="str">
            <v>142</v>
          </cell>
          <cell r="R646" t="str">
            <v>CIVPAY</v>
          </cell>
          <cell r="T646">
            <v>0</v>
          </cell>
          <cell r="U646" t="str">
            <v>2020</v>
          </cell>
        </row>
        <row r="647">
          <cell r="A647" t="str">
            <v>202010D19</v>
          </cell>
          <cell r="F647" t="str">
            <v>2</v>
          </cell>
          <cell r="H647">
            <v>0</v>
          </cell>
          <cell r="J647">
            <v>0</v>
          </cell>
          <cell r="K647">
            <v>124268.76</v>
          </cell>
          <cell r="Q647" t="str">
            <v>142</v>
          </cell>
          <cell r="R647" t="str">
            <v>CIVPAY</v>
          </cell>
          <cell r="T647">
            <v>0</v>
          </cell>
          <cell r="U647" t="str">
            <v>2020</v>
          </cell>
        </row>
        <row r="648">
          <cell r="A648" t="str">
            <v>202010D19</v>
          </cell>
          <cell r="F648" t="str">
            <v>1</v>
          </cell>
          <cell r="H648">
            <v>0</v>
          </cell>
          <cell r="J648">
            <v>0</v>
          </cell>
          <cell r="K648">
            <v>3098.75</v>
          </cell>
          <cell r="Q648" t="str">
            <v>142</v>
          </cell>
          <cell r="R648" t="str">
            <v>ECJ3</v>
          </cell>
          <cell r="T648">
            <v>0</v>
          </cell>
          <cell r="U648" t="str">
            <v>2020</v>
          </cell>
        </row>
        <row r="649">
          <cell r="A649" t="str">
            <v>202010D19</v>
          </cell>
          <cell r="F649" t="str">
            <v>2</v>
          </cell>
          <cell r="H649">
            <v>0</v>
          </cell>
          <cell r="J649">
            <v>1000000</v>
          </cell>
          <cell r="K649">
            <v>600.59</v>
          </cell>
          <cell r="Q649" t="str">
            <v>142</v>
          </cell>
          <cell r="R649" t="str">
            <v>ECJ3</v>
          </cell>
          <cell r="T649">
            <v>0</v>
          </cell>
          <cell r="U649" t="str">
            <v>2020</v>
          </cell>
        </row>
        <row r="650">
          <cell r="A650" t="str">
            <v>202010D19</v>
          </cell>
          <cell r="F650" t="str">
            <v>1</v>
          </cell>
          <cell r="H650">
            <v>0</v>
          </cell>
          <cell r="J650">
            <v>0</v>
          </cell>
          <cell r="K650">
            <v>121686.52</v>
          </cell>
          <cell r="Q650" t="str">
            <v>142</v>
          </cell>
          <cell r="R650" t="str">
            <v>CIVPAY</v>
          </cell>
          <cell r="T650">
            <v>0</v>
          </cell>
          <cell r="U650" t="str">
            <v>2020</v>
          </cell>
        </row>
        <row r="651">
          <cell r="A651" t="str">
            <v>202010D19</v>
          </cell>
          <cell r="F651" t="str">
            <v>2</v>
          </cell>
          <cell r="H651">
            <v>0</v>
          </cell>
          <cell r="J651">
            <v>0</v>
          </cell>
          <cell r="K651">
            <v>49176.65</v>
          </cell>
          <cell r="Q651" t="str">
            <v>142</v>
          </cell>
          <cell r="R651" t="str">
            <v>CIVPAY</v>
          </cell>
          <cell r="T651">
            <v>0</v>
          </cell>
          <cell r="U651" t="str">
            <v>2020</v>
          </cell>
        </row>
        <row r="652">
          <cell r="A652" t="str">
            <v>202010D19</v>
          </cell>
          <cell r="F652" t="str">
            <v>1</v>
          </cell>
          <cell r="H652">
            <v>0</v>
          </cell>
          <cell r="J652">
            <v>0</v>
          </cell>
          <cell r="K652">
            <v>11484.67</v>
          </cell>
          <cell r="Q652" t="str">
            <v>142</v>
          </cell>
          <cell r="R652" t="str">
            <v>ECJ3</v>
          </cell>
          <cell r="T652">
            <v>0</v>
          </cell>
          <cell r="U652" t="str">
            <v>2020</v>
          </cell>
        </row>
        <row r="653">
          <cell r="A653" t="str">
            <v>202010D19</v>
          </cell>
          <cell r="F653" t="str">
            <v>2</v>
          </cell>
          <cell r="H653">
            <v>0</v>
          </cell>
          <cell r="J653">
            <v>0</v>
          </cell>
          <cell r="K653">
            <v>5088.1899999999996</v>
          </cell>
          <cell r="Q653" t="str">
            <v>142</v>
          </cell>
          <cell r="R653" t="str">
            <v>ECJ3</v>
          </cell>
          <cell r="T653">
            <v>0</v>
          </cell>
          <cell r="U653" t="str">
            <v>2020</v>
          </cell>
        </row>
        <row r="654">
          <cell r="A654" t="str">
            <v>202010D19</v>
          </cell>
          <cell r="F654" t="str">
            <v>2</v>
          </cell>
          <cell r="H654">
            <v>0</v>
          </cell>
          <cell r="J654">
            <v>0</v>
          </cell>
          <cell r="K654">
            <v>2951.19</v>
          </cell>
          <cell r="Q654" t="str">
            <v>142</v>
          </cell>
          <cell r="R654" t="str">
            <v>ECJ3</v>
          </cell>
          <cell r="T654">
            <v>-2951.19</v>
          </cell>
          <cell r="U654" t="str">
            <v>2020</v>
          </cell>
        </row>
        <row r="655">
          <cell r="A655" t="str">
            <v>202010D19</v>
          </cell>
          <cell r="F655" t="str">
            <v>1</v>
          </cell>
          <cell r="H655">
            <v>0</v>
          </cell>
          <cell r="J655">
            <v>0</v>
          </cell>
          <cell r="K655">
            <v>59436.07</v>
          </cell>
          <cell r="Q655" t="str">
            <v>142</v>
          </cell>
          <cell r="R655" t="str">
            <v>CIVPAY</v>
          </cell>
          <cell r="T655">
            <v>0</v>
          </cell>
          <cell r="U655" t="str">
            <v>2020</v>
          </cell>
        </row>
        <row r="656">
          <cell r="A656" t="str">
            <v>202010D19</v>
          </cell>
          <cell r="F656" t="str">
            <v>2</v>
          </cell>
          <cell r="H656">
            <v>0</v>
          </cell>
          <cell r="J656">
            <v>0</v>
          </cell>
          <cell r="K656">
            <v>18766.73</v>
          </cell>
          <cell r="Q656" t="str">
            <v>142</v>
          </cell>
          <cell r="R656" t="str">
            <v>CIVPAY</v>
          </cell>
          <cell r="T656">
            <v>0</v>
          </cell>
          <cell r="U656" t="str">
            <v>2020</v>
          </cell>
        </row>
        <row r="657">
          <cell r="A657" t="str">
            <v>202010D19</v>
          </cell>
          <cell r="F657" t="str">
            <v>2</v>
          </cell>
          <cell r="H657">
            <v>0</v>
          </cell>
          <cell r="J657">
            <v>9400</v>
          </cell>
          <cell r="K657">
            <v>0</v>
          </cell>
          <cell r="Q657" t="str">
            <v>142</v>
          </cell>
          <cell r="R657" t="str">
            <v>ECJ5/8</v>
          </cell>
          <cell r="T657">
            <v>-9400</v>
          </cell>
          <cell r="U657" t="str">
            <v>2020</v>
          </cell>
        </row>
        <row r="658">
          <cell r="A658" t="str">
            <v>202010D19</v>
          </cell>
          <cell r="F658" t="str">
            <v>1</v>
          </cell>
          <cell r="H658">
            <v>0</v>
          </cell>
          <cell r="J658">
            <v>0</v>
          </cell>
          <cell r="K658">
            <v>5214.2</v>
          </cell>
          <cell r="Q658" t="str">
            <v>142</v>
          </cell>
          <cell r="R658" t="str">
            <v>ECJ7</v>
          </cell>
          <cell r="T658">
            <v>-5214.2</v>
          </cell>
          <cell r="U658" t="str">
            <v>2020</v>
          </cell>
        </row>
        <row r="659">
          <cell r="A659" t="str">
            <v>202010D19</v>
          </cell>
          <cell r="F659" t="str">
            <v>1</v>
          </cell>
          <cell r="H659">
            <v>0</v>
          </cell>
          <cell r="J659">
            <v>0</v>
          </cell>
          <cell r="K659">
            <v>4715</v>
          </cell>
          <cell r="Q659" t="str">
            <v>142</v>
          </cell>
          <cell r="R659" t="str">
            <v>ECJ7</v>
          </cell>
          <cell r="T659">
            <v>-4715</v>
          </cell>
          <cell r="U659" t="str">
            <v>2020</v>
          </cell>
        </row>
        <row r="660">
          <cell r="A660" t="str">
            <v>202010D19</v>
          </cell>
          <cell r="F660" t="str">
            <v>2</v>
          </cell>
          <cell r="H660">
            <v>0</v>
          </cell>
          <cell r="J660">
            <v>0</v>
          </cell>
          <cell r="K660">
            <v>600</v>
          </cell>
          <cell r="Q660" t="str">
            <v>142</v>
          </cell>
          <cell r="R660" t="str">
            <v>ECJ7</v>
          </cell>
          <cell r="T660">
            <v>-600</v>
          </cell>
          <cell r="U660" t="str">
            <v>2020</v>
          </cell>
        </row>
        <row r="661">
          <cell r="A661" t="str">
            <v>202010D19</v>
          </cell>
          <cell r="F661" t="str">
            <v>2</v>
          </cell>
          <cell r="H661">
            <v>0</v>
          </cell>
          <cell r="J661">
            <v>0</v>
          </cell>
          <cell r="K661">
            <v>36586.42</v>
          </cell>
          <cell r="Q661" t="str">
            <v>142</v>
          </cell>
          <cell r="R661" t="str">
            <v>ECJ7</v>
          </cell>
          <cell r="T661">
            <v>-36586.42</v>
          </cell>
          <cell r="U661" t="str">
            <v>2020</v>
          </cell>
        </row>
        <row r="662">
          <cell r="A662" t="str">
            <v>202010D19</v>
          </cell>
          <cell r="F662" t="str">
            <v>2</v>
          </cell>
          <cell r="H662">
            <v>0</v>
          </cell>
          <cell r="J662">
            <v>0</v>
          </cell>
          <cell r="K662">
            <v>6024.84</v>
          </cell>
          <cell r="Q662" t="str">
            <v>142</v>
          </cell>
          <cell r="R662" t="str">
            <v>ECJ7</v>
          </cell>
          <cell r="T662">
            <v>-6024.84</v>
          </cell>
          <cell r="U662" t="str">
            <v>2020</v>
          </cell>
        </row>
        <row r="663">
          <cell r="A663" t="str">
            <v>202010D19</v>
          </cell>
          <cell r="F663" t="str">
            <v>2</v>
          </cell>
          <cell r="H663">
            <v>0</v>
          </cell>
          <cell r="J663">
            <v>0</v>
          </cell>
          <cell r="K663">
            <v>7037</v>
          </cell>
          <cell r="Q663" t="str">
            <v>142</v>
          </cell>
          <cell r="R663" t="str">
            <v>ECJ7</v>
          </cell>
          <cell r="T663">
            <v>-7037</v>
          </cell>
          <cell r="U663" t="str">
            <v>2020</v>
          </cell>
        </row>
        <row r="664">
          <cell r="A664" t="str">
            <v>202010D19</v>
          </cell>
          <cell r="F664" t="str">
            <v>2</v>
          </cell>
          <cell r="H664">
            <v>0</v>
          </cell>
          <cell r="J664">
            <v>0</v>
          </cell>
          <cell r="K664">
            <v>1803.65</v>
          </cell>
          <cell r="Q664" t="str">
            <v>142</v>
          </cell>
          <cell r="R664" t="str">
            <v>ECJ7</v>
          </cell>
          <cell r="T664">
            <v>-1803.65</v>
          </cell>
          <cell r="U664" t="str">
            <v>2020</v>
          </cell>
        </row>
        <row r="665">
          <cell r="A665" t="str">
            <v>202010D19</v>
          </cell>
          <cell r="F665" t="str">
            <v>2</v>
          </cell>
          <cell r="H665">
            <v>0</v>
          </cell>
          <cell r="J665">
            <v>0</v>
          </cell>
          <cell r="K665">
            <v>2638.36</v>
          </cell>
          <cell r="Q665" t="str">
            <v>142</v>
          </cell>
          <cell r="R665" t="str">
            <v>ECJ7</v>
          </cell>
          <cell r="T665">
            <v>-2638.36</v>
          </cell>
          <cell r="U665" t="str">
            <v>2020</v>
          </cell>
        </row>
        <row r="666">
          <cell r="A666" t="str">
            <v>202010D19</v>
          </cell>
          <cell r="F666" t="str">
            <v>2</v>
          </cell>
          <cell r="H666">
            <v>0</v>
          </cell>
          <cell r="J666">
            <v>0</v>
          </cell>
          <cell r="K666">
            <v>3366</v>
          </cell>
          <cell r="Q666" t="str">
            <v>142</v>
          </cell>
          <cell r="R666" t="str">
            <v>ECJ7</v>
          </cell>
          <cell r="T666">
            <v>-3366</v>
          </cell>
          <cell r="U666" t="str">
            <v>2020</v>
          </cell>
        </row>
        <row r="667">
          <cell r="A667" t="str">
            <v>202010D19</v>
          </cell>
          <cell r="F667" t="str">
            <v>1</v>
          </cell>
          <cell r="H667">
            <v>0</v>
          </cell>
          <cell r="J667">
            <v>0</v>
          </cell>
          <cell r="K667">
            <v>34334.300000000003</v>
          </cell>
          <cell r="Q667" t="str">
            <v>142</v>
          </cell>
          <cell r="R667" t="str">
            <v>ECJ1</v>
          </cell>
          <cell r="T667">
            <v>0</v>
          </cell>
          <cell r="U667" t="str">
            <v>2020</v>
          </cell>
        </row>
        <row r="668">
          <cell r="A668" t="str">
            <v>202010D19</v>
          </cell>
          <cell r="F668" t="str">
            <v>2</v>
          </cell>
          <cell r="H668">
            <v>0</v>
          </cell>
          <cell r="J668">
            <v>0</v>
          </cell>
          <cell r="K668">
            <v>16005.75</v>
          </cell>
          <cell r="Q668" t="str">
            <v>142</v>
          </cell>
          <cell r="R668" t="str">
            <v>ECJ1</v>
          </cell>
          <cell r="T668">
            <v>0</v>
          </cell>
          <cell r="U668" t="str">
            <v>2020</v>
          </cell>
        </row>
        <row r="669">
          <cell r="A669" t="str">
            <v>202010D19</v>
          </cell>
          <cell r="F669" t="str">
            <v>1</v>
          </cell>
          <cell r="H669">
            <v>0</v>
          </cell>
          <cell r="J669">
            <v>0</v>
          </cell>
          <cell r="K669">
            <v>47459.35</v>
          </cell>
          <cell r="Q669" t="str">
            <v>142</v>
          </cell>
          <cell r="R669" t="str">
            <v>ECJ1</v>
          </cell>
          <cell r="T669">
            <v>-47459.35</v>
          </cell>
          <cell r="U669" t="str">
            <v>2020</v>
          </cell>
        </row>
        <row r="670">
          <cell r="A670" t="str">
            <v>202010D19</v>
          </cell>
          <cell r="F670" t="str">
            <v>2</v>
          </cell>
          <cell r="H670">
            <v>0</v>
          </cell>
          <cell r="J670">
            <v>0</v>
          </cell>
          <cell r="K670">
            <v>583.76</v>
          </cell>
          <cell r="Q670" t="str">
            <v>142</v>
          </cell>
          <cell r="R670" t="str">
            <v>ECJ1</v>
          </cell>
          <cell r="T670">
            <v>-583.76</v>
          </cell>
          <cell r="U670" t="str">
            <v>2020</v>
          </cell>
        </row>
        <row r="671">
          <cell r="A671" t="str">
            <v>202010D19</v>
          </cell>
          <cell r="F671" t="str">
            <v>1</v>
          </cell>
          <cell r="H671">
            <v>0</v>
          </cell>
          <cell r="J671">
            <v>0</v>
          </cell>
          <cell r="K671">
            <v>163815.72</v>
          </cell>
          <cell r="Q671" t="str">
            <v>142</v>
          </cell>
          <cell r="R671" t="str">
            <v>ECJ3</v>
          </cell>
          <cell r="T671">
            <v>0</v>
          </cell>
          <cell r="U671" t="str">
            <v>2020</v>
          </cell>
        </row>
        <row r="672">
          <cell r="A672" t="str">
            <v>202010D19</v>
          </cell>
          <cell r="F672" t="str">
            <v>2</v>
          </cell>
          <cell r="H672">
            <v>0</v>
          </cell>
          <cell r="J672">
            <v>250000</v>
          </cell>
          <cell r="K672">
            <v>49236.37</v>
          </cell>
          <cell r="Q672" t="str">
            <v>142</v>
          </cell>
          <cell r="R672" t="str">
            <v>ECJ3</v>
          </cell>
          <cell r="T672">
            <v>0</v>
          </cell>
          <cell r="U672" t="str">
            <v>2020</v>
          </cell>
        </row>
        <row r="673">
          <cell r="A673" t="str">
            <v>202010D19</v>
          </cell>
          <cell r="F673" t="str">
            <v>1</v>
          </cell>
          <cell r="H673">
            <v>0</v>
          </cell>
          <cell r="J673">
            <v>0</v>
          </cell>
          <cell r="K673">
            <v>120846.59</v>
          </cell>
          <cell r="Q673" t="str">
            <v>142</v>
          </cell>
          <cell r="R673" t="str">
            <v>ECJ4</v>
          </cell>
          <cell r="T673">
            <v>0</v>
          </cell>
          <cell r="U673" t="str">
            <v>2020</v>
          </cell>
        </row>
        <row r="674">
          <cell r="A674" t="str">
            <v>202010D19</v>
          </cell>
          <cell r="F674" t="str">
            <v>2</v>
          </cell>
          <cell r="H674">
            <v>0</v>
          </cell>
          <cell r="J674">
            <v>0</v>
          </cell>
          <cell r="K674">
            <v>60529.26</v>
          </cell>
          <cell r="Q674" t="str">
            <v>142</v>
          </cell>
          <cell r="R674" t="str">
            <v>ECJ4</v>
          </cell>
          <cell r="T674">
            <v>0</v>
          </cell>
          <cell r="U674" t="str">
            <v>2020</v>
          </cell>
        </row>
        <row r="675">
          <cell r="A675" t="str">
            <v>202010D19</v>
          </cell>
          <cell r="F675" t="str">
            <v>1</v>
          </cell>
          <cell r="H675">
            <v>0</v>
          </cell>
          <cell r="J675">
            <v>0</v>
          </cell>
          <cell r="K675">
            <v>1931.48</v>
          </cell>
          <cell r="Q675" t="str">
            <v>142</v>
          </cell>
          <cell r="R675" t="str">
            <v>ECJ5/8</v>
          </cell>
          <cell r="T675">
            <v>-1931.48</v>
          </cell>
          <cell r="U675" t="str">
            <v>2020</v>
          </cell>
        </row>
        <row r="676">
          <cell r="A676" t="str">
            <v>202010D19</v>
          </cell>
          <cell r="F676" t="str">
            <v>2</v>
          </cell>
          <cell r="H676">
            <v>0</v>
          </cell>
          <cell r="J676">
            <v>0</v>
          </cell>
          <cell r="K676">
            <v>870.84</v>
          </cell>
          <cell r="Q676" t="str">
            <v>142</v>
          </cell>
          <cell r="R676" t="str">
            <v>ECJ5/8</v>
          </cell>
          <cell r="T676">
            <v>-870.84</v>
          </cell>
          <cell r="U676" t="str">
            <v>2020</v>
          </cell>
        </row>
        <row r="677">
          <cell r="A677" t="str">
            <v>202010D19</v>
          </cell>
          <cell r="F677" t="str">
            <v>1</v>
          </cell>
          <cell r="H677">
            <v>0</v>
          </cell>
          <cell r="J677">
            <v>0</v>
          </cell>
          <cell r="K677">
            <v>1238.33</v>
          </cell>
          <cell r="Q677" t="str">
            <v>142</v>
          </cell>
          <cell r="R677" t="str">
            <v>ECJ5/8</v>
          </cell>
          <cell r="T677">
            <v>-1238.33</v>
          </cell>
          <cell r="U677" t="str">
            <v>2020</v>
          </cell>
        </row>
        <row r="678">
          <cell r="A678" t="str">
            <v>202010D19</v>
          </cell>
          <cell r="F678" t="str">
            <v>2</v>
          </cell>
          <cell r="H678">
            <v>0</v>
          </cell>
          <cell r="J678">
            <v>0</v>
          </cell>
          <cell r="K678">
            <v>2434</v>
          </cell>
          <cell r="Q678" t="str">
            <v>142</v>
          </cell>
          <cell r="R678" t="str">
            <v>ECJ5/8</v>
          </cell>
          <cell r="T678">
            <v>-2434</v>
          </cell>
          <cell r="U678" t="str">
            <v>2020</v>
          </cell>
        </row>
        <row r="679">
          <cell r="A679" t="str">
            <v>202010D19</v>
          </cell>
          <cell r="F679" t="str">
            <v>1</v>
          </cell>
          <cell r="H679">
            <v>0</v>
          </cell>
          <cell r="J679">
            <v>0</v>
          </cell>
          <cell r="K679">
            <v>1864.63</v>
          </cell>
          <cell r="Q679" t="str">
            <v>142</v>
          </cell>
          <cell r="R679" t="str">
            <v>ECJ5/8</v>
          </cell>
          <cell r="T679">
            <v>-1864.63</v>
          </cell>
          <cell r="U679" t="str">
            <v>2020</v>
          </cell>
        </row>
        <row r="680">
          <cell r="A680" t="str">
            <v>202010D19</v>
          </cell>
          <cell r="F680" t="str">
            <v>2</v>
          </cell>
          <cell r="H680">
            <v>0</v>
          </cell>
          <cell r="J680">
            <v>0</v>
          </cell>
          <cell r="K680">
            <v>0</v>
          </cell>
          <cell r="Q680" t="str">
            <v>142</v>
          </cell>
          <cell r="R680" t="str">
            <v>ECJ5/8</v>
          </cell>
          <cell r="T680">
            <v>0</v>
          </cell>
          <cell r="U680" t="str">
            <v>2020</v>
          </cell>
        </row>
        <row r="681">
          <cell r="A681" t="str">
            <v>202010D19</v>
          </cell>
          <cell r="F681" t="str">
            <v>1</v>
          </cell>
          <cell r="H681">
            <v>0</v>
          </cell>
          <cell r="J681">
            <v>0</v>
          </cell>
          <cell r="K681">
            <v>1531.42</v>
          </cell>
          <cell r="Q681" t="str">
            <v>142</v>
          </cell>
          <cell r="R681" t="str">
            <v>ECJ5/8</v>
          </cell>
          <cell r="T681">
            <v>-1531.42</v>
          </cell>
          <cell r="U681" t="str">
            <v>2020</v>
          </cell>
        </row>
        <row r="682">
          <cell r="A682" t="str">
            <v>202010D19</v>
          </cell>
          <cell r="F682" t="str">
            <v>1</v>
          </cell>
          <cell r="H682">
            <v>0</v>
          </cell>
          <cell r="J682">
            <v>0</v>
          </cell>
          <cell r="K682">
            <v>2308</v>
          </cell>
          <cell r="Q682" t="str">
            <v>142</v>
          </cell>
          <cell r="R682" t="str">
            <v>ECJ5/8</v>
          </cell>
          <cell r="T682">
            <v>-2308</v>
          </cell>
          <cell r="U682" t="str">
            <v>2020</v>
          </cell>
        </row>
        <row r="683">
          <cell r="A683" t="str">
            <v>202010D19</v>
          </cell>
          <cell r="F683" t="str">
            <v>2</v>
          </cell>
          <cell r="H683">
            <v>0</v>
          </cell>
          <cell r="J683">
            <v>0</v>
          </cell>
          <cell r="K683">
            <v>0</v>
          </cell>
          <cell r="Q683" t="str">
            <v>142</v>
          </cell>
          <cell r="R683" t="str">
            <v>ECJ5/8</v>
          </cell>
          <cell r="T683">
            <v>0</v>
          </cell>
          <cell r="U683" t="str">
            <v>2020</v>
          </cell>
        </row>
        <row r="684">
          <cell r="A684" t="str">
            <v>202010D19</v>
          </cell>
          <cell r="F684" t="str">
            <v>1</v>
          </cell>
          <cell r="H684">
            <v>0</v>
          </cell>
          <cell r="J684">
            <v>0</v>
          </cell>
          <cell r="K684">
            <v>1998.5</v>
          </cell>
          <cell r="Q684" t="str">
            <v>142</v>
          </cell>
          <cell r="R684" t="str">
            <v>ECJ5/8</v>
          </cell>
          <cell r="T684">
            <v>-1998.5</v>
          </cell>
          <cell r="U684" t="str">
            <v>2020</v>
          </cell>
        </row>
        <row r="685">
          <cell r="A685" t="str">
            <v>202010D19</v>
          </cell>
          <cell r="F685" t="str">
            <v>1</v>
          </cell>
          <cell r="H685">
            <v>0</v>
          </cell>
          <cell r="J685">
            <v>0</v>
          </cell>
          <cell r="K685">
            <v>2317</v>
          </cell>
          <cell r="Q685" t="str">
            <v>142</v>
          </cell>
          <cell r="R685" t="str">
            <v>ECJ5/8</v>
          </cell>
          <cell r="T685">
            <v>-2317</v>
          </cell>
          <cell r="U685" t="str">
            <v>2020</v>
          </cell>
        </row>
        <row r="686">
          <cell r="A686" t="str">
            <v>202010D19</v>
          </cell>
          <cell r="F686" t="str">
            <v>1</v>
          </cell>
          <cell r="H686">
            <v>0</v>
          </cell>
          <cell r="J686">
            <v>0</v>
          </cell>
          <cell r="K686">
            <v>6998.44</v>
          </cell>
          <cell r="Q686" t="str">
            <v>142</v>
          </cell>
          <cell r="R686" t="str">
            <v>ECJ5/8</v>
          </cell>
          <cell r="T686">
            <v>-6998.44</v>
          </cell>
          <cell r="U686" t="str">
            <v>2020</v>
          </cell>
        </row>
        <row r="687">
          <cell r="A687" t="str">
            <v>202010D19</v>
          </cell>
          <cell r="F687" t="str">
            <v>2</v>
          </cell>
          <cell r="H687">
            <v>0</v>
          </cell>
          <cell r="J687">
            <v>0</v>
          </cell>
          <cell r="K687">
            <v>2005</v>
          </cell>
          <cell r="Q687" t="str">
            <v>142</v>
          </cell>
          <cell r="R687" t="str">
            <v>ECJ5/8</v>
          </cell>
          <cell r="T687">
            <v>-2005</v>
          </cell>
          <cell r="U687" t="str">
            <v>2020</v>
          </cell>
        </row>
        <row r="688">
          <cell r="A688" t="str">
            <v>202010D19</v>
          </cell>
          <cell r="F688" t="str">
            <v>2</v>
          </cell>
          <cell r="H688">
            <v>0</v>
          </cell>
          <cell r="J688">
            <v>0</v>
          </cell>
          <cell r="K688">
            <v>6718</v>
          </cell>
          <cell r="Q688" t="str">
            <v>142</v>
          </cell>
          <cell r="R688" t="str">
            <v>ECJ5/8</v>
          </cell>
          <cell r="T688">
            <v>-6718</v>
          </cell>
          <cell r="U688" t="str">
            <v>2020</v>
          </cell>
        </row>
        <row r="689">
          <cell r="A689" t="str">
            <v>202010D19</v>
          </cell>
          <cell r="F689" t="str">
            <v>2</v>
          </cell>
          <cell r="H689">
            <v>0</v>
          </cell>
          <cell r="J689">
            <v>0</v>
          </cell>
          <cell r="K689">
            <v>4140.78</v>
          </cell>
          <cell r="Q689" t="str">
            <v>142</v>
          </cell>
          <cell r="R689" t="str">
            <v>ECJ5/8</v>
          </cell>
          <cell r="T689">
            <v>-4140.78</v>
          </cell>
          <cell r="U689" t="str">
            <v>2020</v>
          </cell>
        </row>
        <row r="690">
          <cell r="A690" t="str">
            <v>202010D19</v>
          </cell>
          <cell r="F690" t="str">
            <v>1</v>
          </cell>
          <cell r="H690">
            <v>0</v>
          </cell>
          <cell r="J690">
            <v>0</v>
          </cell>
          <cell r="K690">
            <v>2743</v>
          </cell>
          <cell r="Q690" t="str">
            <v>142</v>
          </cell>
          <cell r="R690" t="str">
            <v>ECJ5/8</v>
          </cell>
          <cell r="T690">
            <v>-2743</v>
          </cell>
          <cell r="U690" t="str">
            <v>2020</v>
          </cell>
        </row>
        <row r="691">
          <cell r="A691" t="str">
            <v>202010D19</v>
          </cell>
          <cell r="F691" t="str">
            <v>1</v>
          </cell>
          <cell r="H691">
            <v>0</v>
          </cell>
          <cell r="J691">
            <v>0</v>
          </cell>
          <cell r="K691">
            <v>9929.49</v>
          </cell>
          <cell r="Q691" t="str">
            <v>142</v>
          </cell>
          <cell r="R691" t="str">
            <v>ECJ5/8</v>
          </cell>
          <cell r="T691">
            <v>-9929.49</v>
          </cell>
          <cell r="U691" t="str">
            <v>2020</v>
          </cell>
        </row>
        <row r="692">
          <cell r="A692" t="str">
            <v>202010D19</v>
          </cell>
          <cell r="F692" t="str">
            <v>2</v>
          </cell>
          <cell r="H692">
            <v>0</v>
          </cell>
          <cell r="J692">
            <v>0</v>
          </cell>
          <cell r="K692">
            <v>-733.85</v>
          </cell>
          <cell r="Q692" t="str">
            <v>142</v>
          </cell>
          <cell r="R692" t="str">
            <v>ECJ5/8</v>
          </cell>
          <cell r="T692">
            <v>733.85</v>
          </cell>
          <cell r="U692" t="str">
            <v>2020</v>
          </cell>
        </row>
        <row r="693">
          <cell r="A693" t="str">
            <v>202010D19</v>
          </cell>
          <cell r="F693" t="str">
            <v>1</v>
          </cell>
          <cell r="H693">
            <v>0</v>
          </cell>
          <cell r="J693">
            <v>3500</v>
          </cell>
          <cell r="K693">
            <v>24011.91</v>
          </cell>
          <cell r="Q693" t="str">
            <v>142</v>
          </cell>
          <cell r="R693" t="str">
            <v>ECJ5/8</v>
          </cell>
          <cell r="T693">
            <v>0</v>
          </cell>
          <cell r="U693" t="str">
            <v>2020</v>
          </cell>
        </row>
        <row r="694">
          <cell r="A694" t="str">
            <v>202010D19</v>
          </cell>
          <cell r="F694" t="str">
            <v>2</v>
          </cell>
          <cell r="H694">
            <v>0</v>
          </cell>
          <cell r="J694">
            <v>0</v>
          </cell>
          <cell r="K694">
            <v>10281.76</v>
          </cell>
          <cell r="Q694" t="str">
            <v>142</v>
          </cell>
          <cell r="R694" t="str">
            <v>ECJ5/8</v>
          </cell>
          <cell r="T694">
            <v>0</v>
          </cell>
          <cell r="U694" t="str">
            <v>2020</v>
          </cell>
        </row>
        <row r="695">
          <cell r="A695" t="str">
            <v>202010D19</v>
          </cell>
          <cell r="F695" t="str">
            <v>2</v>
          </cell>
          <cell r="H695">
            <v>0</v>
          </cell>
          <cell r="J695">
            <v>0</v>
          </cell>
          <cell r="K695">
            <v>4575</v>
          </cell>
          <cell r="Q695" t="str">
            <v>142</v>
          </cell>
          <cell r="R695" t="str">
            <v>ECJ5/8</v>
          </cell>
          <cell r="T695">
            <v>-4575</v>
          </cell>
          <cell r="U695" t="str">
            <v>2020</v>
          </cell>
        </row>
        <row r="696">
          <cell r="A696" t="str">
            <v>202010D19</v>
          </cell>
          <cell r="F696" t="str">
            <v>2</v>
          </cell>
          <cell r="H696">
            <v>0</v>
          </cell>
          <cell r="J696">
            <v>0</v>
          </cell>
          <cell r="K696">
            <v>5143.5</v>
          </cell>
          <cell r="Q696" t="str">
            <v>142</v>
          </cell>
          <cell r="R696" t="str">
            <v>ECJ5/8</v>
          </cell>
          <cell r="T696">
            <v>-5143.5</v>
          </cell>
          <cell r="U696" t="str">
            <v>2020</v>
          </cell>
        </row>
        <row r="697">
          <cell r="A697" t="str">
            <v>202010D19</v>
          </cell>
          <cell r="F697" t="str">
            <v>2</v>
          </cell>
          <cell r="H697">
            <v>0</v>
          </cell>
          <cell r="J697">
            <v>0</v>
          </cell>
          <cell r="K697">
            <v>66372.899999999994</v>
          </cell>
          <cell r="Q697" t="str">
            <v>142</v>
          </cell>
          <cell r="R697" t="str">
            <v>ECJ5/8</v>
          </cell>
          <cell r="T697">
            <v>-66372.899999999994</v>
          </cell>
          <cell r="U697" t="str">
            <v>2020</v>
          </cell>
        </row>
        <row r="698">
          <cell r="A698" t="str">
            <v>202010D19</v>
          </cell>
          <cell r="F698" t="str">
            <v>1</v>
          </cell>
          <cell r="H698">
            <v>0</v>
          </cell>
          <cell r="J698">
            <v>0</v>
          </cell>
          <cell r="K698">
            <v>8165.28</v>
          </cell>
          <cell r="Q698" t="str">
            <v>142</v>
          </cell>
          <cell r="R698" t="str">
            <v>ECJ5/8</v>
          </cell>
          <cell r="T698">
            <v>-8165.28</v>
          </cell>
          <cell r="U698" t="str">
            <v>2020</v>
          </cell>
        </row>
        <row r="699">
          <cell r="A699" t="str">
            <v>202010D19</v>
          </cell>
          <cell r="F699" t="str">
            <v>2</v>
          </cell>
          <cell r="H699">
            <v>0</v>
          </cell>
          <cell r="J699">
            <v>0</v>
          </cell>
          <cell r="K699">
            <v>12040.5</v>
          </cell>
          <cell r="Q699" t="str">
            <v>142</v>
          </cell>
          <cell r="R699" t="str">
            <v>ECJ5/8</v>
          </cell>
          <cell r="T699">
            <v>-12040.5</v>
          </cell>
          <cell r="U699" t="str">
            <v>2020</v>
          </cell>
        </row>
        <row r="700">
          <cell r="A700" t="str">
            <v>202010D19</v>
          </cell>
          <cell r="F700" t="str">
            <v>2</v>
          </cell>
          <cell r="H700">
            <v>0</v>
          </cell>
          <cell r="J700">
            <v>0</v>
          </cell>
          <cell r="K700">
            <v>1552.5</v>
          </cell>
          <cell r="Q700" t="str">
            <v>142</v>
          </cell>
          <cell r="R700" t="str">
            <v>ECJ5/8</v>
          </cell>
          <cell r="T700">
            <v>-1552.5</v>
          </cell>
          <cell r="U700" t="str">
            <v>2020</v>
          </cell>
        </row>
        <row r="701">
          <cell r="A701" t="str">
            <v>202010D19</v>
          </cell>
          <cell r="F701" t="str">
            <v>1</v>
          </cell>
          <cell r="H701">
            <v>0</v>
          </cell>
          <cell r="J701">
            <v>0</v>
          </cell>
          <cell r="K701">
            <v>9895.8700000000008</v>
          </cell>
          <cell r="Q701" t="str">
            <v>142</v>
          </cell>
          <cell r="R701" t="str">
            <v>ECJ5/8</v>
          </cell>
          <cell r="T701">
            <v>-9895.8700000000008</v>
          </cell>
          <cell r="U701" t="str">
            <v>2020</v>
          </cell>
        </row>
        <row r="702">
          <cell r="A702" t="str">
            <v>202010D19</v>
          </cell>
          <cell r="F702" t="str">
            <v>2</v>
          </cell>
          <cell r="H702">
            <v>0</v>
          </cell>
          <cell r="J702">
            <v>0</v>
          </cell>
          <cell r="K702">
            <v>176.04</v>
          </cell>
          <cell r="Q702" t="str">
            <v>142</v>
          </cell>
          <cell r="R702" t="str">
            <v>ECJ5/8</v>
          </cell>
          <cell r="T702">
            <v>-176.04</v>
          </cell>
          <cell r="U702" t="str">
            <v>2020</v>
          </cell>
        </row>
        <row r="703">
          <cell r="A703" t="str">
            <v>202010D19</v>
          </cell>
          <cell r="F703" t="str">
            <v>1</v>
          </cell>
          <cell r="H703">
            <v>0</v>
          </cell>
          <cell r="J703">
            <v>0</v>
          </cell>
          <cell r="K703">
            <v>5418</v>
          </cell>
          <cell r="Q703" t="str">
            <v>142</v>
          </cell>
          <cell r="R703" t="str">
            <v>ECJ5/8</v>
          </cell>
          <cell r="T703">
            <v>-5418</v>
          </cell>
          <cell r="U703" t="str">
            <v>2020</v>
          </cell>
        </row>
        <row r="704">
          <cell r="A704" t="str">
            <v>202010D19</v>
          </cell>
          <cell r="F704" t="str">
            <v>2</v>
          </cell>
          <cell r="H704">
            <v>0</v>
          </cell>
          <cell r="J704">
            <v>0</v>
          </cell>
          <cell r="K704">
            <v>0</v>
          </cell>
          <cell r="Q704" t="str">
            <v>142</v>
          </cell>
          <cell r="R704" t="str">
            <v>ECJ5/8</v>
          </cell>
          <cell r="T704">
            <v>0</v>
          </cell>
          <cell r="U704" t="str">
            <v>2020</v>
          </cell>
        </row>
        <row r="705">
          <cell r="A705" t="str">
            <v>202010D19</v>
          </cell>
          <cell r="F705" t="str">
            <v>1</v>
          </cell>
          <cell r="H705">
            <v>0</v>
          </cell>
          <cell r="J705">
            <v>0</v>
          </cell>
          <cell r="K705">
            <v>7373</v>
          </cell>
          <cell r="Q705" t="str">
            <v>142</v>
          </cell>
          <cell r="R705" t="str">
            <v>ECJ5/8</v>
          </cell>
          <cell r="T705">
            <v>-7373</v>
          </cell>
          <cell r="U705" t="str">
            <v>2020</v>
          </cell>
        </row>
        <row r="706">
          <cell r="A706" t="str">
            <v>202010D19</v>
          </cell>
          <cell r="F706" t="str">
            <v>2</v>
          </cell>
          <cell r="H706">
            <v>0</v>
          </cell>
          <cell r="J706">
            <v>0</v>
          </cell>
          <cell r="K706">
            <v>0</v>
          </cell>
          <cell r="Q706" t="str">
            <v>142</v>
          </cell>
          <cell r="R706" t="str">
            <v>ECJ5/8</v>
          </cell>
          <cell r="T706">
            <v>0</v>
          </cell>
          <cell r="U706" t="str">
            <v>2020</v>
          </cell>
        </row>
        <row r="707">
          <cell r="A707" t="str">
            <v>202010D19</v>
          </cell>
          <cell r="F707" t="str">
            <v>1</v>
          </cell>
          <cell r="H707">
            <v>0</v>
          </cell>
          <cell r="J707">
            <v>0</v>
          </cell>
          <cell r="K707">
            <v>5000</v>
          </cell>
          <cell r="Q707" t="str">
            <v>142</v>
          </cell>
          <cell r="R707" t="str">
            <v>ECJ5/8</v>
          </cell>
          <cell r="T707">
            <v>-5000</v>
          </cell>
          <cell r="U707" t="str">
            <v>2020</v>
          </cell>
        </row>
        <row r="708">
          <cell r="A708" t="str">
            <v>202010D19</v>
          </cell>
          <cell r="F708" t="str">
            <v>2</v>
          </cell>
          <cell r="H708">
            <v>0</v>
          </cell>
          <cell r="J708">
            <v>0</v>
          </cell>
          <cell r="K708">
            <v>0</v>
          </cell>
          <cell r="Q708" t="str">
            <v>142</v>
          </cell>
          <cell r="R708" t="str">
            <v>ECJ5/8</v>
          </cell>
          <cell r="T708">
            <v>0</v>
          </cell>
          <cell r="U708" t="str">
            <v>2020</v>
          </cell>
        </row>
        <row r="709">
          <cell r="A709" t="str">
            <v>202010D19</v>
          </cell>
          <cell r="F709" t="str">
            <v>2</v>
          </cell>
          <cell r="H709">
            <v>0</v>
          </cell>
          <cell r="J709">
            <v>0</v>
          </cell>
          <cell r="K709">
            <v>751.77</v>
          </cell>
          <cell r="Q709" t="str">
            <v>142</v>
          </cell>
          <cell r="R709" t="str">
            <v>ECJ5/8</v>
          </cell>
          <cell r="T709">
            <v>-751.77</v>
          </cell>
          <cell r="U709" t="str">
            <v>2020</v>
          </cell>
        </row>
        <row r="710">
          <cell r="A710" t="str">
            <v>202010D19</v>
          </cell>
          <cell r="F710" t="str">
            <v>2</v>
          </cell>
          <cell r="H710">
            <v>0</v>
          </cell>
          <cell r="J710">
            <v>0</v>
          </cell>
          <cell r="K710">
            <v>2012.07</v>
          </cell>
          <cell r="Q710" t="str">
            <v>142</v>
          </cell>
          <cell r="R710" t="str">
            <v>ECJ5/8</v>
          </cell>
          <cell r="T710">
            <v>-2012.07</v>
          </cell>
          <cell r="U710" t="str">
            <v>2020</v>
          </cell>
        </row>
        <row r="711">
          <cell r="A711" t="str">
            <v>202010D19</v>
          </cell>
          <cell r="F711" t="str">
            <v>2</v>
          </cell>
          <cell r="H711">
            <v>0</v>
          </cell>
          <cell r="J711">
            <v>0</v>
          </cell>
          <cell r="K711">
            <v>18221.82</v>
          </cell>
          <cell r="Q711" t="str">
            <v>142</v>
          </cell>
          <cell r="R711" t="str">
            <v>ECJ5/8</v>
          </cell>
          <cell r="T711">
            <v>-18221.82</v>
          </cell>
          <cell r="U711" t="str">
            <v>2020</v>
          </cell>
        </row>
        <row r="712">
          <cell r="A712" t="str">
            <v>202010D19</v>
          </cell>
          <cell r="F712" t="str">
            <v>2</v>
          </cell>
          <cell r="H712">
            <v>0</v>
          </cell>
          <cell r="J712">
            <v>730</v>
          </cell>
          <cell r="K712">
            <v>1042.5999999999999</v>
          </cell>
          <cell r="Q712" t="str">
            <v>142</v>
          </cell>
          <cell r="R712" t="str">
            <v>ECJ5/8</v>
          </cell>
          <cell r="T712">
            <v>-1772.6</v>
          </cell>
          <cell r="U712" t="str">
            <v>2020</v>
          </cell>
        </row>
        <row r="713">
          <cell r="A713" t="str">
            <v>202010D19</v>
          </cell>
          <cell r="F713" t="str">
            <v>2</v>
          </cell>
          <cell r="H713">
            <v>0</v>
          </cell>
          <cell r="J713">
            <v>0</v>
          </cell>
          <cell r="K713">
            <v>5008.1000000000004</v>
          </cell>
          <cell r="Q713" t="str">
            <v>142</v>
          </cell>
          <cell r="R713" t="str">
            <v>ECJ5/8</v>
          </cell>
          <cell r="T713">
            <v>-5008.1000000000004</v>
          </cell>
          <cell r="U713" t="str">
            <v>2020</v>
          </cell>
        </row>
        <row r="714">
          <cell r="A714" t="str">
            <v>202010D19</v>
          </cell>
          <cell r="F714" t="str">
            <v>2</v>
          </cell>
          <cell r="H714">
            <v>0</v>
          </cell>
          <cell r="J714">
            <v>0</v>
          </cell>
          <cell r="K714">
            <v>4122</v>
          </cell>
          <cell r="Q714" t="str">
            <v>142</v>
          </cell>
          <cell r="R714" t="str">
            <v>ECJ5/8</v>
          </cell>
          <cell r="T714">
            <v>-4122</v>
          </cell>
          <cell r="U714" t="str">
            <v>2020</v>
          </cell>
        </row>
        <row r="715">
          <cell r="A715" t="str">
            <v>202010D19</v>
          </cell>
          <cell r="F715" t="str">
            <v>1</v>
          </cell>
          <cell r="H715">
            <v>0</v>
          </cell>
          <cell r="J715">
            <v>0</v>
          </cell>
          <cell r="K715">
            <v>3257.96</v>
          </cell>
          <cell r="Q715" t="str">
            <v>142</v>
          </cell>
          <cell r="R715" t="str">
            <v>ECJ5/8</v>
          </cell>
          <cell r="T715">
            <v>-3257.96</v>
          </cell>
          <cell r="U715" t="str">
            <v>2020</v>
          </cell>
        </row>
        <row r="716">
          <cell r="A716" t="str">
            <v>202010D19</v>
          </cell>
          <cell r="F716" t="str">
            <v>2</v>
          </cell>
          <cell r="H716">
            <v>0</v>
          </cell>
          <cell r="J716">
            <v>0</v>
          </cell>
          <cell r="K716">
            <v>4348.2700000000004</v>
          </cell>
          <cell r="Q716" t="str">
            <v>142</v>
          </cell>
          <cell r="R716" t="str">
            <v>ECJ5/8</v>
          </cell>
          <cell r="T716">
            <v>-4348.2700000000004</v>
          </cell>
          <cell r="U716" t="str">
            <v>2020</v>
          </cell>
        </row>
        <row r="717">
          <cell r="A717" t="str">
            <v>202010D19</v>
          </cell>
          <cell r="F717" t="str">
            <v>1</v>
          </cell>
          <cell r="H717">
            <v>0</v>
          </cell>
          <cell r="J717">
            <v>0</v>
          </cell>
          <cell r="K717">
            <v>13528.53</v>
          </cell>
          <cell r="Q717" t="str">
            <v>142</v>
          </cell>
          <cell r="R717" t="str">
            <v>ECJ5/8</v>
          </cell>
          <cell r="T717">
            <v>-13528.53</v>
          </cell>
          <cell r="U717" t="str">
            <v>2020</v>
          </cell>
        </row>
        <row r="718">
          <cell r="A718" t="str">
            <v>202010D19</v>
          </cell>
          <cell r="F718" t="str">
            <v>2</v>
          </cell>
          <cell r="H718">
            <v>0</v>
          </cell>
          <cell r="J718">
            <v>0</v>
          </cell>
          <cell r="K718">
            <v>10798.11</v>
          </cell>
          <cell r="Q718" t="str">
            <v>142</v>
          </cell>
          <cell r="R718" t="str">
            <v>ECJ5/8</v>
          </cell>
          <cell r="T718">
            <v>-10798.11</v>
          </cell>
          <cell r="U718" t="str">
            <v>2020</v>
          </cell>
        </row>
        <row r="719">
          <cell r="A719" t="str">
            <v>202010D19</v>
          </cell>
          <cell r="F719" t="str">
            <v>1</v>
          </cell>
          <cell r="H719">
            <v>0</v>
          </cell>
          <cell r="J719">
            <v>0</v>
          </cell>
          <cell r="K719">
            <v>7485.22</v>
          </cell>
          <cell r="Q719" t="str">
            <v>142</v>
          </cell>
          <cell r="R719" t="str">
            <v>ECJ5/8</v>
          </cell>
          <cell r="T719">
            <v>-7485.22</v>
          </cell>
          <cell r="U719" t="str">
            <v>2020</v>
          </cell>
        </row>
        <row r="720">
          <cell r="A720" t="str">
            <v>202010D19</v>
          </cell>
          <cell r="F720" t="str">
            <v>1</v>
          </cell>
          <cell r="H720">
            <v>0</v>
          </cell>
          <cell r="J720">
            <v>86746.25</v>
          </cell>
          <cell r="K720">
            <v>7822.59</v>
          </cell>
          <cell r="Q720" t="str">
            <v>142</v>
          </cell>
          <cell r="R720" t="str">
            <v>ECJ6</v>
          </cell>
          <cell r="T720">
            <v>0</v>
          </cell>
          <cell r="U720" t="str">
            <v>2020</v>
          </cell>
        </row>
        <row r="721">
          <cell r="A721" t="str">
            <v>202010D19</v>
          </cell>
          <cell r="F721" t="str">
            <v>2</v>
          </cell>
          <cell r="H721">
            <v>0</v>
          </cell>
          <cell r="J721">
            <v>0</v>
          </cell>
          <cell r="K721">
            <v>12101.34</v>
          </cell>
          <cell r="Q721" t="str">
            <v>142</v>
          </cell>
          <cell r="R721" t="str">
            <v>ECJ6</v>
          </cell>
          <cell r="T721">
            <v>0</v>
          </cell>
          <cell r="U721" t="str">
            <v>2020</v>
          </cell>
        </row>
        <row r="722">
          <cell r="A722" t="str">
            <v>202010D19</v>
          </cell>
          <cell r="F722" t="str">
            <v>1</v>
          </cell>
          <cell r="H722">
            <v>0</v>
          </cell>
          <cell r="J722">
            <v>0</v>
          </cell>
          <cell r="K722">
            <v>1850.86</v>
          </cell>
          <cell r="Q722" t="str">
            <v>142</v>
          </cell>
          <cell r="R722" t="str">
            <v>ECJ6</v>
          </cell>
          <cell r="T722">
            <v>-1850.86</v>
          </cell>
          <cell r="U722" t="str">
            <v>2020</v>
          </cell>
        </row>
        <row r="723">
          <cell r="A723" t="str">
            <v>202010D19</v>
          </cell>
          <cell r="F723" t="str">
            <v>2</v>
          </cell>
          <cell r="H723">
            <v>0</v>
          </cell>
          <cell r="J723">
            <v>0</v>
          </cell>
          <cell r="K723">
            <v>2070.48</v>
          </cell>
          <cell r="Q723" t="str">
            <v>142</v>
          </cell>
          <cell r="R723" t="str">
            <v>ECJ6</v>
          </cell>
          <cell r="T723">
            <v>-2070.48</v>
          </cell>
          <cell r="U723" t="str">
            <v>2020</v>
          </cell>
        </row>
        <row r="724">
          <cell r="A724" t="str">
            <v>202010D19</v>
          </cell>
          <cell r="F724" t="str">
            <v>1</v>
          </cell>
          <cell r="H724">
            <v>0</v>
          </cell>
          <cell r="J724">
            <v>0</v>
          </cell>
          <cell r="K724">
            <v>632383.39</v>
          </cell>
          <cell r="Q724" t="str">
            <v>142</v>
          </cell>
          <cell r="R724" t="str">
            <v>ECJ7</v>
          </cell>
          <cell r="T724">
            <v>0</v>
          </cell>
          <cell r="U724" t="str">
            <v>2020</v>
          </cell>
        </row>
        <row r="725">
          <cell r="A725" t="str">
            <v>202010D19</v>
          </cell>
          <cell r="F725" t="str">
            <v>2</v>
          </cell>
          <cell r="H725">
            <v>0</v>
          </cell>
          <cell r="J725">
            <v>0</v>
          </cell>
          <cell r="K725">
            <v>20216.310000000001</v>
          </cell>
          <cell r="Q725" t="str">
            <v>142</v>
          </cell>
          <cell r="R725" t="str">
            <v>ECJ7</v>
          </cell>
          <cell r="T725">
            <v>0</v>
          </cell>
          <cell r="U725" t="str">
            <v>2020</v>
          </cell>
        </row>
        <row r="726">
          <cell r="A726" t="str">
            <v>202010D19</v>
          </cell>
          <cell r="F726" t="str">
            <v>1</v>
          </cell>
          <cell r="H726">
            <v>0</v>
          </cell>
          <cell r="J726">
            <v>554500</v>
          </cell>
          <cell r="K726">
            <v>226272.27</v>
          </cell>
          <cell r="Q726" t="str">
            <v>142</v>
          </cell>
          <cell r="R726" t="str">
            <v>ECJ9</v>
          </cell>
          <cell r="T726">
            <v>0</v>
          </cell>
          <cell r="U726" t="str">
            <v>2020</v>
          </cell>
        </row>
        <row r="727">
          <cell r="A727" t="str">
            <v>202010D19</v>
          </cell>
          <cell r="F727" t="str">
            <v>2</v>
          </cell>
          <cell r="H727">
            <v>0</v>
          </cell>
          <cell r="J727">
            <v>814192.71</v>
          </cell>
          <cell r="K727">
            <v>26856.69</v>
          </cell>
          <cell r="Q727" t="str">
            <v>142</v>
          </cell>
          <cell r="R727" t="str">
            <v>ECJ9</v>
          </cell>
          <cell r="T727">
            <v>0</v>
          </cell>
          <cell r="U727" t="str">
            <v>2020</v>
          </cell>
        </row>
        <row r="728">
          <cell r="A728" t="str">
            <v>202010D19</v>
          </cell>
          <cell r="F728" t="str">
            <v>1</v>
          </cell>
          <cell r="H728">
            <v>0</v>
          </cell>
          <cell r="J728">
            <v>169768.08</v>
          </cell>
          <cell r="K728">
            <v>0</v>
          </cell>
          <cell r="Q728" t="str">
            <v>142</v>
          </cell>
          <cell r="R728" t="str">
            <v>SS</v>
          </cell>
          <cell r="T728">
            <v>-169768.08</v>
          </cell>
          <cell r="U728" t="str">
            <v>2020</v>
          </cell>
        </row>
        <row r="729">
          <cell r="A729" t="str">
            <v>202010D19</v>
          </cell>
          <cell r="F729" t="str">
            <v>2</v>
          </cell>
          <cell r="H729">
            <v>0</v>
          </cell>
          <cell r="J729">
            <v>-169768.08</v>
          </cell>
          <cell r="K729">
            <v>169768.08</v>
          </cell>
          <cell r="Q729" t="str">
            <v>142</v>
          </cell>
          <cell r="R729" t="str">
            <v>SS</v>
          </cell>
          <cell r="T729">
            <v>0</v>
          </cell>
          <cell r="U729" t="str">
            <v>2020</v>
          </cell>
        </row>
        <row r="730">
          <cell r="A730" t="str">
            <v>202010D19</v>
          </cell>
          <cell r="F730" t="str">
            <v>1</v>
          </cell>
          <cell r="H730">
            <v>0</v>
          </cell>
          <cell r="J730">
            <v>0</v>
          </cell>
          <cell r="K730">
            <v>20000</v>
          </cell>
          <cell r="Q730" t="str">
            <v>142</v>
          </cell>
          <cell r="R730" t="str">
            <v>SS</v>
          </cell>
          <cell r="T730">
            <v>-20000</v>
          </cell>
          <cell r="U730" t="str">
            <v>2020</v>
          </cell>
        </row>
        <row r="731">
          <cell r="A731" t="str">
            <v>202010D19</v>
          </cell>
          <cell r="F731" t="str">
            <v>1</v>
          </cell>
          <cell r="H731">
            <v>0</v>
          </cell>
          <cell r="J731">
            <v>0</v>
          </cell>
          <cell r="K731">
            <v>76.12</v>
          </cell>
          <cell r="Q731" t="str">
            <v>142</v>
          </cell>
          <cell r="R731" t="str">
            <v>SS</v>
          </cell>
          <cell r="T731">
            <v>-76.12</v>
          </cell>
          <cell r="U731" t="str">
            <v>2020</v>
          </cell>
        </row>
        <row r="732">
          <cell r="A732" t="str">
            <v>202010D19</v>
          </cell>
          <cell r="F732" t="str">
            <v>2</v>
          </cell>
          <cell r="H732">
            <v>0</v>
          </cell>
          <cell r="J732">
            <v>0</v>
          </cell>
          <cell r="K732">
            <v>0</v>
          </cell>
          <cell r="Q732" t="str">
            <v>142</v>
          </cell>
          <cell r="R732" t="str">
            <v>SS</v>
          </cell>
          <cell r="T732">
            <v>0</v>
          </cell>
          <cell r="U732" t="str">
            <v>2020</v>
          </cell>
        </row>
        <row r="733">
          <cell r="A733" t="str">
            <v>202010D19</v>
          </cell>
          <cell r="F733" t="str">
            <v>1</v>
          </cell>
          <cell r="H733">
            <v>0</v>
          </cell>
          <cell r="J733">
            <v>0</v>
          </cell>
          <cell r="K733">
            <v>13008.02</v>
          </cell>
          <cell r="Q733" t="str">
            <v>142</v>
          </cell>
          <cell r="R733" t="str">
            <v>SS</v>
          </cell>
          <cell r="T733">
            <v>-13008.02</v>
          </cell>
          <cell r="U733" t="str">
            <v>2020</v>
          </cell>
        </row>
        <row r="734">
          <cell r="A734" t="str">
            <v>202010D19</v>
          </cell>
          <cell r="F734" t="str">
            <v>2</v>
          </cell>
          <cell r="H734">
            <v>0</v>
          </cell>
          <cell r="J734">
            <v>0</v>
          </cell>
          <cell r="K734">
            <v>3648.54</v>
          </cell>
          <cell r="Q734" t="str">
            <v>142</v>
          </cell>
          <cell r="R734" t="str">
            <v>SS</v>
          </cell>
          <cell r="T734">
            <v>-3648.54</v>
          </cell>
          <cell r="U734" t="str">
            <v>2020</v>
          </cell>
        </row>
        <row r="735">
          <cell r="A735" t="str">
            <v>202010D19</v>
          </cell>
          <cell r="F735" t="str">
            <v>1</v>
          </cell>
          <cell r="H735">
            <v>0</v>
          </cell>
          <cell r="J735">
            <v>0</v>
          </cell>
          <cell r="K735">
            <v>20802.73</v>
          </cell>
          <cell r="Q735" t="str">
            <v>142</v>
          </cell>
          <cell r="R735" t="str">
            <v>SS</v>
          </cell>
          <cell r="T735">
            <v>-20802.73</v>
          </cell>
          <cell r="U735" t="str">
            <v>2020</v>
          </cell>
        </row>
        <row r="736">
          <cell r="A736" t="str">
            <v>202010D19</v>
          </cell>
          <cell r="F736" t="str">
            <v>2</v>
          </cell>
          <cell r="H736">
            <v>0</v>
          </cell>
          <cell r="J736">
            <v>0</v>
          </cell>
          <cell r="K736">
            <v>90.7</v>
          </cell>
          <cell r="Q736" t="str">
            <v>142</v>
          </cell>
          <cell r="R736" t="str">
            <v>SS</v>
          </cell>
          <cell r="T736">
            <v>-90.7</v>
          </cell>
          <cell r="U736" t="str">
            <v>2020</v>
          </cell>
        </row>
        <row r="737">
          <cell r="A737" t="str">
            <v>202010D19</v>
          </cell>
          <cell r="F737" t="str">
            <v>1</v>
          </cell>
          <cell r="H737">
            <v>0</v>
          </cell>
          <cell r="J737">
            <v>0</v>
          </cell>
          <cell r="K737">
            <v>6721.51</v>
          </cell>
          <cell r="Q737" t="str">
            <v>142</v>
          </cell>
          <cell r="R737" t="str">
            <v>SS</v>
          </cell>
          <cell r="T737">
            <v>-6721.51</v>
          </cell>
          <cell r="U737" t="str">
            <v>2020</v>
          </cell>
        </row>
        <row r="738">
          <cell r="A738" t="str">
            <v>202010D19</v>
          </cell>
          <cell r="F738" t="str">
            <v>2</v>
          </cell>
          <cell r="H738">
            <v>0</v>
          </cell>
          <cell r="J738">
            <v>0</v>
          </cell>
          <cell r="K738">
            <v>-223.92</v>
          </cell>
          <cell r="Q738" t="str">
            <v>142</v>
          </cell>
          <cell r="R738" t="str">
            <v>SS</v>
          </cell>
          <cell r="T738">
            <v>223.92</v>
          </cell>
          <cell r="U738" t="str">
            <v>2020</v>
          </cell>
        </row>
        <row r="739">
          <cell r="A739" t="str">
            <v>202010D19</v>
          </cell>
          <cell r="F739" t="str">
            <v>1</v>
          </cell>
          <cell r="H739">
            <v>0</v>
          </cell>
          <cell r="J739">
            <v>0</v>
          </cell>
          <cell r="K739">
            <v>49569.82</v>
          </cell>
          <cell r="Q739" t="str">
            <v>142</v>
          </cell>
          <cell r="R739" t="str">
            <v>SS</v>
          </cell>
          <cell r="T739">
            <v>-49569.82</v>
          </cell>
          <cell r="U739" t="str">
            <v>2020</v>
          </cell>
        </row>
        <row r="740">
          <cell r="A740" t="str">
            <v>202010D19</v>
          </cell>
          <cell r="F740" t="str">
            <v>2</v>
          </cell>
          <cell r="H740">
            <v>0</v>
          </cell>
          <cell r="J740">
            <v>0</v>
          </cell>
          <cell r="K740">
            <v>6088.95</v>
          </cell>
          <cell r="Q740" t="str">
            <v>142</v>
          </cell>
          <cell r="R740" t="str">
            <v>SS</v>
          </cell>
          <cell r="T740">
            <v>-6088.95</v>
          </cell>
          <cell r="U740" t="str">
            <v>2020</v>
          </cell>
        </row>
        <row r="741">
          <cell r="A741" t="str">
            <v>202010D19</v>
          </cell>
          <cell r="F741" t="str">
            <v>1</v>
          </cell>
          <cell r="H741">
            <v>0</v>
          </cell>
          <cell r="J741">
            <v>0</v>
          </cell>
          <cell r="K741">
            <v>3843.71</v>
          </cell>
          <cell r="Q741" t="str">
            <v>142</v>
          </cell>
          <cell r="R741" t="str">
            <v>SS</v>
          </cell>
          <cell r="T741">
            <v>-3843.71</v>
          </cell>
          <cell r="U741" t="str">
            <v>2020</v>
          </cell>
        </row>
        <row r="742">
          <cell r="A742" t="str">
            <v>202010D19</v>
          </cell>
          <cell r="F742" t="str">
            <v>2</v>
          </cell>
          <cell r="H742">
            <v>0</v>
          </cell>
          <cell r="J742">
            <v>0</v>
          </cell>
          <cell r="K742">
            <v>5164.43</v>
          </cell>
          <cell r="Q742" t="str">
            <v>142</v>
          </cell>
          <cell r="R742" t="str">
            <v>SS</v>
          </cell>
          <cell r="T742">
            <v>-5164.43</v>
          </cell>
          <cell r="U742" t="str">
            <v>2020</v>
          </cell>
        </row>
        <row r="743">
          <cell r="A743" t="str">
            <v>202010D19</v>
          </cell>
          <cell r="F743" t="str">
            <v>1</v>
          </cell>
          <cell r="H743">
            <v>0</v>
          </cell>
          <cell r="J743">
            <v>0</v>
          </cell>
          <cell r="K743">
            <v>16643.830000000002</v>
          </cell>
          <cell r="Q743" t="str">
            <v>142</v>
          </cell>
          <cell r="R743" t="str">
            <v>SS</v>
          </cell>
          <cell r="T743">
            <v>-16643.830000000002</v>
          </cell>
          <cell r="U743" t="str">
            <v>2020</v>
          </cell>
        </row>
        <row r="744">
          <cell r="A744" t="str">
            <v>202010D19</v>
          </cell>
          <cell r="F744" t="str">
            <v>2</v>
          </cell>
          <cell r="H744">
            <v>0</v>
          </cell>
          <cell r="J744">
            <v>0</v>
          </cell>
          <cell r="K744">
            <v>10581.17</v>
          </cell>
          <cell r="Q744" t="str">
            <v>142</v>
          </cell>
          <cell r="R744" t="str">
            <v>SS</v>
          </cell>
          <cell r="T744">
            <v>-10581.17</v>
          </cell>
          <cell r="U744" t="str">
            <v>2020</v>
          </cell>
        </row>
        <row r="745">
          <cell r="A745" t="str">
            <v>202010D19</v>
          </cell>
          <cell r="F745" t="str">
            <v>1</v>
          </cell>
          <cell r="H745">
            <v>0</v>
          </cell>
          <cell r="J745">
            <v>2187450.25</v>
          </cell>
          <cell r="K745">
            <v>0</v>
          </cell>
          <cell r="Q745" t="str">
            <v>142</v>
          </cell>
          <cell r="R745" t="str">
            <v>SS</v>
          </cell>
          <cell r="T745">
            <v>-2187450.25</v>
          </cell>
          <cell r="U745" t="str">
            <v>2020</v>
          </cell>
        </row>
        <row r="746">
          <cell r="A746" t="str">
            <v>202010D19</v>
          </cell>
          <cell r="F746" t="str">
            <v>1</v>
          </cell>
          <cell r="H746">
            <v>0</v>
          </cell>
          <cell r="J746">
            <v>0</v>
          </cell>
          <cell r="K746">
            <v>2500</v>
          </cell>
          <cell r="Q746" t="str">
            <v>142</v>
          </cell>
          <cell r="R746" t="str">
            <v>SS</v>
          </cell>
          <cell r="T746">
            <v>-2500</v>
          </cell>
          <cell r="U746" t="str">
            <v>2020</v>
          </cell>
        </row>
        <row r="747">
          <cell r="A747" t="str">
            <v>202010D19</v>
          </cell>
          <cell r="F747" t="str">
            <v>2</v>
          </cell>
          <cell r="H747">
            <v>0</v>
          </cell>
          <cell r="J747">
            <v>0</v>
          </cell>
          <cell r="K747">
            <v>150</v>
          </cell>
          <cell r="Q747" t="str">
            <v>142</v>
          </cell>
          <cell r="R747" t="str">
            <v>SS</v>
          </cell>
          <cell r="T747">
            <v>-150</v>
          </cell>
          <cell r="U747" t="str">
            <v>2020</v>
          </cell>
        </row>
        <row r="748">
          <cell r="A748" t="str">
            <v>202010D19</v>
          </cell>
          <cell r="F748" t="str">
            <v>1</v>
          </cell>
          <cell r="H748">
            <v>0</v>
          </cell>
          <cell r="J748">
            <v>0</v>
          </cell>
          <cell r="K748">
            <v>17713.55</v>
          </cell>
          <cell r="Q748" t="str">
            <v>142</v>
          </cell>
          <cell r="R748" t="str">
            <v>SS</v>
          </cell>
          <cell r="T748">
            <v>-17713.55</v>
          </cell>
          <cell r="U748" t="str">
            <v>2020</v>
          </cell>
        </row>
        <row r="749">
          <cell r="A749" t="str">
            <v>202010D19</v>
          </cell>
          <cell r="F749" t="str">
            <v>2</v>
          </cell>
          <cell r="H749">
            <v>0</v>
          </cell>
          <cell r="J749">
            <v>0</v>
          </cell>
          <cell r="K749">
            <v>17257.650000000001</v>
          </cell>
          <cell r="Q749" t="str">
            <v>142</v>
          </cell>
          <cell r="R749" t="str">
            <v>SS</v>
          </cell>
          <cell r="T749">
            <v>-17257.650000000001</v>
          </cell>
          <cell r="U749" t="str">
            <v>2020</v>
          </cell>
        </row>
        <row r="750">
          <cell r="A750" t="str">
            <v>202010D19</v>
          </cell>
          <cell r="F750" t="str">
            <v>1</v>
          </cell>
          <cell r="H750">
            <v>0</v>
          </cell>
          <cell r="J750">
            <v>0</v>
          </cell>
          <cell r="K750">
            <v>7006.03</v>
          </cell>
          <cell r="Q750" t="str">
            <v>142</v>
          </cell>
          <cell r="R750" t="str">
            <v>SS</v>
          </cell>
          <cell r="T750">
            <v>-7006.03</v>
          </cell>
          <cell r="U750" t="str">
            <v>2020</v>
          </cell>
        </row>
        <row r="751">
          <cell r="A751" t="str">
            <v>202010D19</v>
          </cell>
          <cell r="F751" t="str">
            <v>2</v>
          </cell>
          <cell r="H751">
            <v>0</v>
          </cell>
          <cell r="J751">
            <v>0</v>
          </cell>
          <cell r="K751">
            <v>6466.73</v>
          </cell>
          <cell r="Q751" t="str">
            <v>142</v>
          </cell>
          <cell r="R751" t="str">
            <v>SS</v>
          </cell>
          <cell r="T751">
            <v>-6466.73</v>
          </cell>
          <cell r="U751" t="str">
            <v>2020</v>
          </cell>
        </row>
        <row r="752">
          <cell r="A752" t="str">
            <v>202010D19</v>
          </cell>
          <cell r="F752" t="str">
            <v>1</v>
          </cell>
          <cell r="H752">
            <v>0</v>
          </cell>
          <cell r="J752">
            <v>0</v>
          </cell>
          <cell r="K752">
            <v>28236.74</v>
          </cell>
          <cell r="Q752" t="str">
            <v>142</v>
          </cell>
          <cell r="R752" t="str">
            <v>SS</v>
          </cell>
          <cell r="T752">
            <v>-28236.74</v>
          </cell>
          <cell r="U752" t="str">
            <v>2020</v>
          </cell>
        </row>
        <row r="753">
          <cell r="A753" t="str">
            <v>202010D19</v>
          </cell>
          <cell r="F753" t="str">
            <v>2</v>
          </cell>
          <cell r="H753">
            <v>0</v>
          </cell>
          <cell r="J753">
            <v>0</v>
          </cell>
          <cell r="K753">
            <v>10743.96</v>
          </cell>
          <cell r="Q753" t="str">
            <v>142</v>
          </cell>
          <cell r="R753" t="str">
            <v>SS</v>
          </cell>
          <cell r="T753">
            <v>-10743.96</v>
          </cell>
          <cell r="U753" t="str">
            <v>2020</v>
          </cell>
        </row>
        <row r="754">
          <cell r="A754" t="str">
            <v>202010D19</v>
          </cell>
          <cell r="F754" t="str">
            <v>1</v>
          </cell>
          <cell r="H754">
            <v>0</v>
          </cell>
          <cell r="J754">
            <v>0</v>
          </cell>
          <cell r="K754">
            <v>16684.939999999999</v>
          </cell>
          <cell r="Q754" t="str">
            <v>142</v>
          </cell>
          <cell r="R754" t="str">
            <v>SS</v>
          </cell>
          <cell r="T754">
            <v>-16684.939999999999</v>
          </cell>
          <cell r="U754" t="str">
            <v>2020</v>
          </cell>
        </row>
        <row r="755">
          <cell r="A755" t="str">
            <v>202010D19</v>
          </cell>
          <cell r="F755" t="str">
            <v>2</v>
          </cell>
          <cell r="H755">
            <v>0</v>
          </cell>
          <cell r="J755">
            <v>0</v>
          </cell>
          <cell r="K755">
            <v>4306.21</v>
          </cell>
          <cell r="Q755" t="str">
            <v>142</v>
          </cell>
          <cell r="R755" t="str">
            <v>SS</v>
          </cell>
          <cell r="T755">
            <v>-4306.21</v>
          </cell>
          <cell r="U755" t="str">
            <v>2020</v>
          </cell>
        </row>
        <row r="756">
          <cell r="A756" t="str">
            <v>202010D19</v>
          </cell>
          <cell r="F756" t="str">
            <v>1</v>
          </cell>
          <cell r="H756">
            <v>0</v>
          </cell>
          <cell r="J756">
            <v>0</v>
          </cell>
          <cell r="K756">
            <v>12394.72</v>
          </cell>
          <cell r="Q756" t="str">
            <v>142</v>
          </cell>
          <cell r="R756" t="str">
            <v>SS</v>
          </cell>
          <cell r="T756">
            <v>-12394.72</v>
          </cell>
          <cell r="U756" t="str">
            <v>2020</v>
          </cell>
        </row>
        <row r="757">
          <cell r="A757" t="str">
            <v>202010D19</v>
          </cell>
          <cell r="F757" t="str">
            <v>2</v>
          </cell>
          <cell r="H757">
            <v>0</v>
          </cell>
          <cell r="J757">
            <v>0</v>
          </cell>
          <cell r="K757">
            <v>3390.16</v>
          </cell>
          <cell r="Q757" t="str">
            <v>142</v>
          </cell>
          <cell r="R757" t="str">
            <v>SS</v>
          </cell>
          <cell r="T757">
            <v>-3390.16</v>
          </cell>
          <cell r="U757" t="str">
            <v>2020</v>
          </cell>
        </row>
        <row r="758">
          <cell r="A758" t="str">
            <v>202010D19</v>
          </cell>
          <cell r="F758" t="str">
            <v>1</v>
          </cell>
          <cell r="H758">
            <v>0</v>
          </cell>
          <cell r="J758">
            <v>0</v>
          </cell>
          <cell r="K758">
            <v>8139.83</v>
          </cell>
          <cell r="Q758" t="str">
            <v>142</v>
          </cell>
          <cell r="R758" t="str">
            <v>SS</v>
          </cell>
          <cell r="T758">
            <v>-8139.83</v>
          </cell>
          <cell r="U758" t="str">
            <v>2020</v>
          </cell>
        </row>
        <row r="759">
          <cell r="A759" t="str">
            <v>202010D19</v>
          </cell>
          <cell r="F759" t="str">
            <v>2</v>
          </cell>
          <cell r="H759">
            <v>0</v>
          </cell>
          <cell r="J759">
            <v>0</v>
          </cell>
          <cell r="K759">
            <v>2731.02</v>
          </cell>
          <cell r="Q759" t="str">
            <v>142</v>
          </cell>
          <cell r="R759" t="str">
            <v>SS</v>
          </cell>
          <cell r="T759">
            <v>-2731.02</v>
          </cell>
          <cell r="U759" t="str">
            <v>2020</v>
          </cell>
        </row>
        <row r="760">
          <cell r="A760" t="str">
            <v>202010D19</v>
          </cell>
          <cell r="F760" t="str">
            <v>1</v>
          </cell>
          <cell r="H760">
            <v>0</v>
          </cell>
          <cell r="J760">
            <v>0</v>
          </cell>
          <cell r="K760">
            <v>8332.59</v>
          </cell>
          <cell r="Q760" t="str">
            <v>142</v>
          </cell>
          <cell r="R760" t="str">
            <v>SS</v>
          </cell>
          <cell r="T760">
            <v>-8332.59</v>
          </cell>
          <cell r="U760" t="str">
            <v>2020</v>
          </cell>
        </row>
        <row r="761">
          <cell r="A761" t="str">
            <v>202010D19</v>
          </cell>
          <cell r="F761" t="str">
            <v>1</v>
          </cell>
          <cell r="H761">
            <v>0</v>
          </cell>
          <cell r="J761">
            <v>0</v>
          </cell>
          <cell r="K761">
            <v>6208.71</v>
          </cell>
          <cell r="Q761" t="str">
            <v>142</v>
          </cell>
          <cell r="R761" t="str">
            <v>SS</v>
          </cell>
          <cell r="T761">
            <v>-6208.71</v>
          </cell>
          <cell r="U761" t="str">
            <v>2020</v>
          </cell>
        </row>
        <row r="762">
          <cell r="A762" t="str">
            <v>202010D19</v>
          </cell>
          <cell r="F762" t="str">
            <v>2</v>
          </cell>
          <cell r="H762">
            <v>0</v>
          </cell>
          <cell r="J762">
            <v>0</v>
          </cell>
          <cell r="K762">
            <v>-121.81</v>
          </cell>
          <cell r="Q762" t="str">
            <v>142</v>
          </cell>
          <cell r="R762" t="str">
            <v>SS</v>
          </cell>
          <cell r="T762">
            <v>121.81</v>
          </cell>
          <cell r="U762" t="str">
            <v>2020</v>
          </cell>
        </row>
        <row r="763">
          <cell r="A763" t="str">
            <v>202010D19</v>
          </cell>
          <cell r="F763" t="str">
            <v>1</v>
          </cell>
          <cell r="H763">
            <v>0</v>
          </cell>
          <cell r="J763">
            <v>0</v>
          </cell>
          <cell r="K763">
            <v>2930.3</v>
          </cell>
          <cell r="Q763" t="str">
            <v>142</v>
          </cell>
          <cell r="R763" t="str">
            <v>SS</v>
          </cell>
          <cell r="T763">
            <v>-2930.3</v>
          </cell>
          <cell r="U763" t="str">
            <v>2020</v>
          </cell>
        </row>
        <row r="764">
          <cell r="A764" t="str">
            <v>202010D19</v>
          </cell>
          <cell r="F764" t="str">
            <v>2</v>
          </cell>
          <cell r="H764">
            <v>0</v>
          </cell>
          <cell r="J764">
            <v>0</v>
          </cell>
          <cell r="K764">
            <v>3196.08</v>
          </cell>
          <cell r="Q764" t="str">
            <v>142</v>
          </cell>
          <cell r="R764" t="str">
            <v>SS</v>
          </cell>
          <cell r="T764">
            <v>-3196.08</v>
          </cell>
          <cell r="U764" t="str">
            <v>2020</v>
          </cell>
        </row>
        <row r="765">
          <cell r="A765" t="str">
            <v>202010D19</v>
          </cell>
          <cell r="F765" t="str">
            <v>1</v>
          </cell>
          <cell r="H765">
            <v>0</v>
          </cell>
          <cell r="J765">
            <v>0</v>
          </cell>
          <cell r="K765">
            <v>24967.62</v>
          </cell>
          <cell r="Q765" t="str">
            <v>142</v>
          </cell>
          <cell r="R765" t="str">
            <v>SS</v>
          </cell>
          <cell r="T765">
            <v>-24967.62</v>
          </cell>
          <cell r="U765" t="str">
            <v>2020</v>
          </cell>
        </row>
        <row r="766">
          <cell r="A766" t="str">
            <v>202010D19</v>
          </cell>
          <cell r="F766" t="str">
            <v>2</v>
          </cell>
          <cell r="H766">
            <v>0</v>
          </cell>
          <cell r="J766">
            <v>0</v>
          </cell>
          <cell r="K766">
            <v>2445.2399999999998</v>
          </cell>
          <cell r="Q766" t="str">
            <v>142</v>
          </cell>
          <cell r="R766" t="str">
            <v>SS</v>
          </cell>
          <cell r="T766">
            <v>-2445.2399999999998</v>
          </cell>
          <cell r="U766" t="str">
            <v>2020</v>
          </cell>
        </row>
        <row r="767">
          <cell r="A767" t="str">
            <v>202010D19</v>
          </cell>
          <cell r="F767" t="str">
            <v>2</v>
          </cell>
          <cell r="H767">
            <v>0</v>
          </cell>
          <cell r="J767">
            <v>0</v>
          </cell>
          <cell r="K767">
            <v>29586.76</v>
          </cell>
          <cell r="Q767" t="str">
            <v>142</v>
          </cell>
          <cell r="R767" t="str">
            <v>SS</v>
          </cell>
          <cell r="T767">
            <v>-29586.76</v>
          </cell>
          <cell r="U767" t="str">
            <v>2020</v>
          </cell>
        </row>
        <row r="768">
          <cell r="A768" t="str">
            <v>202010D19</v>
          </cell>
          <cell r="F768" t="str">
            <v>1</v>
          </cell>
          <cell r="H768">
            <v>0</v>
          </cell>
          <cell r="J768">
            <v>0</v>
          </cell>
          <cell r="K768">
            <v>2431.44</v>
          </cell>
          <cell r="Q768" t="str">
            <v>142</v>
          </cell>
          <cell r="R768" t="str">
            <v>SS</v>
          </cell>
          <cell r="T768">
            <v>-2431.44</v>
          </cell>
          <cell r="U768" t="str">
            <v>2020</v>
          </cell>
        </row>
        <row r="769">
          <cell r="A769" t="str">
            <v>202010D19</v>
          </cell>
          <cell r="F769" t="str">
            <v>2</v>
          </cell>
          <cell r="H769">
            <v>0</v>
          </cell>
          <cell r="J769">
            <v>0</v>
          </cell>
          <cell r="K769">
            <v>-580.25</v>
          </cell>
          <cell r="Q769" t="str">
            <v>142</v>
          </cell>
          <cell r="R769" t="str">
            <v>SS</v>
          </cell>
          <cell r="T769">
            <v>580.25</v>
          </cell>
          <cell r="U769" t="str">
            <v>2020</v>
          </cell>
        </row>
        <row r="770">
          <cell r="A770" t="str">
            <v>202010D19</v>
          </cell>
          <cell r="F770" t="str">
            <v>1</v>
          </cell>
          <cell r="H770">
            <v>0</v>
          </cell>
          <cell r="J770">
            <v>0</v>
          </cell>
          <cell r="K770">
            <v>40379.51</v>
          </cell>
          <cell r="Q770" t="str">
            <v>142</v>
          </cell>
          <cell r="R770" t="str">
            <v>SS</v>
          </cell>
          <cell r="T770">
            <v>-40379.51</v>
          </cell>
          <cell r="U770" t="str">
            <v>2020</v>
          </cell>
        </row>
        <row r="771">
          <cell r="A771" t="str">
            <v>202010D19</v>
          </cell>
          <cell r="F771" t="str">
            <v>2</v>
          </cell>
          <cell r="H771">
            <v>0</v>
          </cell>
          <cell r="J771">
            <v>0</v>
          </cell>
          <cell r="K771">
            <v>11498.25</v>
          </cell>
          <cell r="Q771" t="str">
            <v>142</v>
          </cell>
          <cell r="R771" t="str">
            <v>SS</v>
          </cell>
          <cell r="T771">
            <v>-11498.25</v>
          </cell>
          <cell r="U771" t="str">
            <v>2020</v>
          </cell>
        </row>
        <row r="772">
          <cell r="A772" t="str">
            <v>202010D19</v>
          </cell>
          <cell r="F772" t="str">
            <v>1</v>
          </cell>
          <cell r="H772">
            <v>0</v>
          </cell>
          <cell r="J772">
            <v>0</v>
          </cell>
          <cell r="K772">
            <v>22869.97</v>
          </cell>
          <cell r="Q772" t="str">
            <v>142</v>
          </cell>
          <cell r="R772" t="str">
            <v>SS</v>
          </cell>
          <cell r="T772">
            <v>-22869.97</v>
          </cell>
          <cell r="U772" t="str">
            <v>2020</v>
          </cell>
        </row>
        <row r="773">
          <cell r="A773" t="str">
            <v>202010D19</v>
          </cell>
          <cell r="F773" t="str">
            <v>2</v>
          </cell>
          <cell r="H773">
            <v>0</v>
          </cell>
          <cell r="J773">
            <v>0</v>
          </cell>
          <cell r="K773">
            <v>8468.24</v>
          </cell>
          <cell r="Q773" t="str">
            <v>142</v>
          </cell>
          <cell r="R773" t="str">
            <v>SS</v>
          </cell>
          <cell r="T773">
            <v>-8468.24</v>
          </cell>
          <cell r="U773" t="str">
            <v>2020</v>
          </cell>
        </row>
        <row r="774">
          <cell r="A774" t="str">
            <v>202010D19</v>
          </cell>
          <cell r="F774" t="str">
            <v>1</v>
          </cell>
          <cell r="H774">
            <v>0</v>
          </cell>
          <cell r="J774">
            <v>0</v>
          </cell>
          <cell r="K774">
            <v>17916.439999999999</v>
          </cell>
          <cell r="Q774" t="str">
            <v>142</v>
          </cell>
          <cell r="R774" t="str">
            <v>SOCEUR</v>
          </cell>
          <cell r="T774">
            <v>0</v>
          </cell>
          <cell r="U774" t="str">
            <v>2020</v>
          </cell>
        </row>
        <row r="775">
          <cell r="A775" t="str">
            <v>202010D19</v>
          </cell>
          <cell r="F775" t="str">
            <v>2</v>
          </cell>
          <cell r="H775">
            <v>0</v>
          </cell>
          <cell r="J775">
            <v>0</v>
          </cell>
          <cell r="K775">
            <v>166.42</v>
          </cell>
          <cell r="Q775" t="str">
            <v>142</v>
          </cell>
          <cell r="R775" t="str">
            <v>SOCEUR</v>
          </cell>
          <cell r="T775">
            <v>0</v>
          </cell>
          <cell r="U775" t="str">
            <v>2020</v>
          </cell>
        </row>
        <row r="776">
          <cell r="A776" t="str">
            <v>202010D19</v>
          </cell>
          <cell r="F776" t="str">
            <v>1</v>
          </cell>
          <cell r="H776">
            <v>0</v>
          </cell>
          <cell r="J776">
            <v>0</v>
          </cell>
          <cell r="K776">
            <v>14370.17</v>
          </cell>
          <cell r="Q776" t="str">
            <v>142</v>
          </cell>
          <cell r="R776" t="str">
            <v>SOCEUR</v>
          </cell>
          <cell r="T776">
            <v>-14370.17</v>
          </cell>
          <cell r="U776" t="str">
            <v>2020</v>
          </cell>
        </row>
        <row r="777">
          <cell r="A777" t="str">
            <v>202010D19</v>
          </cell>
          <cell r="F777" t="str">
            <v>2</v>
          </cell>
          <cell r="H777">
            <v>0</v>
          </cell>
          <cell r="J777">
            <v>0</v>
          </cell>
          <cell r="K777">
            <v>696.94</v>
          </cell>
          <cell r="Q777" t="str">
            <v>142</v>
          </cell>
          <cell r="R777" t="str">
            <v>SOCEUR</v>
          </cell>
          <cell r="T777">
            <v>-696.94</v>
          </cell>
          <cell r="U777" t="str">
            <v>2020</v>
          </cell>
        </row>
        <row r="778">
          <cell r="A778" t="str">
            <v>202010D19</v>
          </cell>
          <cell r="F778" t="str">
            <v>1</v>
          </cell>
          <cell r="H778">
            <v>0</v>
          </cell>
          <cell r="J778">
            <v>0</v>
          </cell>
          <cell r="K778">
            <v>12064.5</v>
          </cell>
          <cell r="Q778" t="str">
            <v>142</v>
          </cell>
          <cell r="R778" t="str">
            <v>SOCEUR</v>
          </cell>
          <cell r="T778">
            <v>-12064.5</v>
          </cell>
          <cell r="U778" t="str">
            <v>2020</v>
          </cell>
        </row>
        <row r="779">
          <cell r="A779" t="str">
            <v>202010D19</v>
          </cell>
          <cell r="F779" t="str">
            <v>2</v>
          </cell>
          <cell r="H779">
            <v>0</v>
          </cell>
          <cell r="J779">
            <v>0</v>
          </cell>
          <cell r="K779">
            <v>2895.6</v>
          </cell>
          <cell r="Q779" t="str">
            <v>142</v>
          </cell>
          <cell r="R779" t="str">
            <v>SOCEUR</v>
          </cell>
          <cell r="T779">
            <v>-2895.6</v>
          </cell>
          <cell r="U779" t="str">
            <v>2020</v>
          </cell>
        </row>
        <row r="780">
          <cell r="A780" t="str">
            <v>202010D19</v>
          </cell>
          <cell r="F780" t="str">
            <v>1</v>
          </cell>
          <cell r="H780">
            <v>0</v>
          </cell>
          <cell r="J780">
            <v>0</v>
          </cell>
          <cell r="K780">
            <v>39146.49</v>
          </cell>
          <cell r="Q780" t="str">
            <v>142</v>
          </cell>
          <cell r="R780" t="str">
            <v>SOCEUR</v>
          </cell>
          <cell r="T780">
            <v>-39146.49</v>
          </cell>
          <cell r="U780" t="str">
            <v>2020</v>
          </cell>
        </row>
        <row r="781">
          <cell r="A781" t="str">
            <v>202010D19</v>
          </cell>
          <cell r="F781" t="str">
            <v>2</v>
          </cell>
          <cell r="H781">
            <v>0</v>
          </cell>
          <cell r="J781">
            <v>0</v>
          </cell>
          <cell r="K781">
            <v>-175.42</v>
          </cell>
          <cell r="Q781" t="str">
            <v>142</v>
          </cell>
          <cell r="R781" t="str">
            <v>SOCEUR</v>
          </cell>
          <cell r="T781">
            <v>175.42</v>
          </cell>
          <cell r="U781" t="str">
            <v>2020</v>
          </cell>
        </row>
        <row r="782">
          <cell r="A782" t="str">
            <v>202010D19</v>
          </cell>
          <cell r="F782" t="str">
            <v>1</v>
          </cell>
          <cell r="H782">
            <v>0</v>
          </cell>
          <cell r="J782">
            <v>0</v>
          </cell>
          <cell r="K782">
            <v>5000</v>
          </cell>
          <cell r="Q782" t="str">
            <v>142</v>
          </cell>
          <cell r="R782" t="str">
            <v>SOCEUR</v>
          </cell>
          <cell r="T782">
            <v>-5000</v>
          </cell>
          <cell r="U782" t="str">
            <v>2020</v>
          </cell>
        </row>
        <row r="783">
          <cell r="A783" t="str">
            <v>202010D19</v>
          </cell>
          <cell r="F783" t="str">
            <v>2</v>
          </cell>
          <cell r="H783">
            <v>0</v>
          </cell>
          <cell r="J783">
            <v>0</v>
          </cell>
          <cell r="K783">
            <v>10236.93</v>
          </cell>
          <cell r="Q783" t="str">
            <v>142</v>
          </cell>
          <cell r="R783" t="str">
            <v>SOCEUR</v>
          </cell>
          <cell r="T783">
            <v>-10236.93</v>
          </cell>
          <cell r="U783" t="str">
            <v>2020</v>
          </cell>
        </row>
        <row r="784">
          <cell r="A784" t="str">
            <v>202010D19</v>
          </cell>
          <cell r="F784" t="str">
            <v>1</v>
          </cell>
          <cell r="H784">
            <v>0</v>
          </cell>
          <cell r="J784">
            <v>0</v>
          </cell>
          <cell r="K784">
            <v>90919.65</v>
          </cell>
          <cell r="Q784" t="str">
            <v>142</v>
          </cell>
          <cell r="R784" t="str">
            <v>SOCEUR</v>
          </cell>
          <cell r="T784">
            <v>-90919.65</v>
          </cell>
          <cell r="U784" t="str">
            <v>2020</v>
          </cell>
        </row>
        <row r="785">
          <cell r="A785" t="str">
            <v>202010D19</v>
          </cell>
          <cell r="F785" t="str">
            <v>2</v>
          </cell>
          <cell r="H785">
            <v>0</v>
          </cell>
          <cell r="J785">
            <v>0</v>
          </cell>
          <cell r="K785">
            <v>22154.75</v>
          </cell>
          <cell r="Q785" t="str">
            <v>142</v>
          </cell>
          <cell r="R785" t="str">
            <v>SOCEUR</v>
          </cell>
          <cell r="T785">
            <v>-22154.75</v>
          </cell>
          <cell r="U785" t="str">
            <v>2020</v>
          </cell>
        </row>
        <row r="786">
          <cell r="A786" t="str">
            <v>202010D19</v>
          </cell>
          <cell r="F786" t="str">
            <v>1</v>
          </cell>
          <cell r="H786">
            <v>0</v>
          </cell>
          <cell r="J786">
            <v>0</v>
          </cell>
          <cell r="K786">
            <v>29369.87</v>
          </cell>
          <cell r="Q786" t="str">
            <v>142</v>
          </cell>
          <cell r="R786" t="str">
            <v>SOCEUR</v>
          </cell>
          <cell r="T786">
            <v>-29369.87</v>
          </cell>
          <cell r="U786" t="str">
            <v>2020</v>
          </cell>
        </row>
        <row r="787">
          <cell r="A787" t="str">
            <v>202010D19</v>
          </cell>
          <cell r="F787" t="str">
            <v>2</v>
          </cell>
          <cell r="H787">
            <v>0</v>
          </cell>
          <cell r="J787">
            <v>0</v>
          </cell>
          <cell r="K787">
            <v>19501.849999999999</v>
          </cell>
          <cell r="Q787" t="str">
            <v>142</v>
          </cell>
          <cell r="R787" t="str">
            <v>SOCEUR</v>
          </cell>
          <cell r="T787">
            <v>-19501.849999999999</v>
          </cell>
          <cell r="U787" t="str">
            <v>2020</v>
          </cell>
        </row>
        <row r="788">
          <cell r="A788" t="str">
            <v>202010D19</v>
          </cell>
          <cell r="F788" t="str">
            <v>1</v>
          </cell>
          <cell r="H788">
            <v>0</v>
          </cell>
          <cell r="J788">
            <v>0</v>
          </cell>
          <cell r="K788">
            <v>2500</v>
          </cell>
          <cell r="Q788" t="str">
            <v>142</v>
          </cell>
          <cell r="R788" t="str">
            <v>SOCEUR</v>
          </cell>
          <cell r="T788">
            <v>-2500</v>
          </cell>
          <cell r="U788" t="str">
            <v>2020</v>
          </cell>
        </row>
        <row r="789">
          <cell r="A789" t="str">
            <v>202010D19</v>
          </cell>
          <cell r="F789" t="str">
            <v>1</v>
          </cell>
          <cell r="H789">
            <v>0</v>
          </cell>
          <cell r="J789">
            <v>0</v>
          </cell>
          <cell r="K789">
            <v>59794.52</v>
          </cell>
          <cell r="Q789" t="str">
            <v>142</v>
          </cell>
          <cell r="R789" t="str">
            <v>SOCEUR</v>
          </cell>
          <cell r="T789">
            <v>-59794.52</v>
          </cell>
          <cell r="U789" t="str">
            <v>2020</v>
          </cell>
        </row>
        <row r="790">
          <cell r="A790" t="str">
            <v>202010D19</v>
          </cell>
          <cell r="F790" t="str">
            <v>2</v>
          </cell>
          <cell r="H790">
            <v>0</v>
          </cell>
          <cell r="J790">
            <v>0</v>
          </cell>
          <cell r="K790">
            <v>973.8</v>
          </cell>
          <cell r="Q790" t="str">
            <v>142</v>
          </cell>
          <cell r="R790" t="str">
            <v>SOCEUR</v>
          </cell>
          <cell r="T790">
            <v>-973.8</v>
          </cell>
          <cell r="U790" t="str">
            <v>2020</v>
          </cell>
        </row>
        <row r="791">
          <cell r="A791" t="str">
            <v>202010D19</v>
          </cell>
          <cell r="F791" t="str">
            <v>2</v>
          </cell>
          <cell r="H791">
            <v>0</v>
          </cell>
          <cell r="J791">
            <v>0</v>
          </cell>
          <cell r="K791">
            <v>3672.01</v>
          </cell>
          <cell r="Q791" t="str">
            <v>142</v>
          </cell>
          <cell r="R791" t="str">
            <v>SOCEUR</v>
          </cell>
          <cell r="T791">
            <v>-3672.01</v>
          </cell>
          <cell r="U791" t="str">
            <v>2020</v>
          </cell>
        </row>
        <row r="792">
          <cell r="A792" t="str">
            <v>202010D19</v>
          </cell>
          <cell r="F792" t="str">
            <v>2</v>
          </cell>
          <cell r="H792">
            <v>0</v>
          </cell>
          <cell r="J792">
            <v>0</v>
          </cell>
          <cell r="K792">
            <v>72577</v>
          </cell>
          <cell r="Q792" t="str">
            <v>142</v>
          </cell>
          <cell r="R792" t="str">
            <v>SOCEUR</v>
          </cell>
          <cell r="T792">
            <v>-72577</v>
          </cell>
          <cell r="U792" t="str">
            <v>2020</v>
          </cell>
        </row>
        <row r="793">
          <cell r="A793" t="str">
            <v>202010D19</v>
          </cell>
          <cell r="F793" t="str">
            <v>1</v>
          </cell>
          <cell r="H793">
            <v>0</v>
          </cell>
          <cell r="J793">
            <v>0</v>
          </cell>
          <cell r="K793">
            <v>2012.02</v>
          </cell>
          <cell r="Q793" t="str">
            <v>142</v>
          </cell>
          <cell r="R793" t="str">
            <v>SOCEUR</v>
          </cell>
          <cell r="T793">
            <v>-2012.02</v>
          </cell>
          <cell r="U793" t="str">
            <v>2020</v>
          </cell>
        </row>
        <row r="794">
          <cell r="A794" t="str">
            <v>202010D19</v>
          </cell>
          <cell r="F794" t="str">
            <v>2</v>
          </cell>
          <cell r="H794">
            <v>0</v>
          </cell>
          <cell r="J794">
            <v>0</v>
          </cell>
          <cell r="K794">
            <v>-55.12</v>
          </cell>
          <cell r="Q794" t="str">
            <v>142</v>
          </cell>
          <cell r="R794" t="str">
            <v>SOCEUR</v>
          </cell>
          <cell r="T794">
            <v>55.12</v>
          </cell>
          <cell r="U794" t="str">
            <v>2020</v>
          </cell>
        </row>
        <row r="795">
          <cell r="A795" t="str">
            <v>202010D19</v>
          </cell>
          <cell r="F795" t="str">
            <v>1</v>
          </cell>
          <cell r="H795">
            <v>0</v>
          </cell>
          <cell r="J795">
            <v>0</v>
          </cell>
          <cell r="K795">
            <v>9374</v>
          </cell>
          <cell r="Q795" t="str">
            <v>142</v>
          </cell>
          <cell r="R795" t="str">
            <v>SOCEUR</v>
          </cell>
          <cell r="T795">
            <v>-9374</v>
          </cell>
          <cell r="U795" t="str">
            <v>2020</v>
          </cell>
        </row>
        <row r="796">
          <cell r="A796" t="str">
            <v>202010D19</v>
          </cell>
          <cell r="F796" t="str">
            <v>2</v>
          </cell>
          <cell r="H796">
            <v>0</v>
          </cell>
          <cell r="J796">
            <v>0</v>
          </cell>
          <cell r="K796">
            <v>4797.88</v>
          </cell>
          <cell r="Q796" t="str">
            <v>142</v>
          </cell>
          <cell r="R796" t="str">
            <v>SOCEUR</v>
          </cell>
          <cell r="T796">
            <v>-4797.88</v>
          </cell>
          <cell r="U796" t="str">
            <v>2020</v>
          </cell>
        </row>
        <row r="797">
          <cell r="A797" t="str">
            <v>202010D19</v>
          </cell>
          <cell r="F797" t="str">
            <v>1</v>
          </cell>
          <cell r="H797">
            <v>0</v>
          </cell>
          <cell r="J797">
            <v>0</v>
          </cell>
          <cell r="K797">
            <v>46820.32</v>
          </cell>
          <cell r="Q797" t="str">
            <v>142</v>
          </cell>
          <cell r="R797" t="str">
            <v>SOCEUR</v>
          </cell>
          <cell r="T797">
            <v>-46820.32</v>
          </cell>
          <cell r="U797" t="str">
            <v>2020</v>
          </cell>
        </row>
        <row r="798">
          <cell r="A798" t="str">
            <v>202010D19</v>
          </cell>
          <cell r="F798" t="str">
            <v>2</v>
          </cell>
          <cell r="H798">
            <v>0</v>
          </cell>
          <cell r="J798">
            <v>0</v>
          </cell>
          <cell r="K798">
            <v>23483.78</v>
          </cell>
          <cell r="Q798" t="str">
            <v>142</v>
          </cell>
          <cell r="R798" t="str">
            <v>SOCEUR</v>
          </cell>
          <cell r="T798">
            <v>-23483.78</v>
          </cell>
          <cell r="U798" t="str">
            <v>2020</v>
          </cell>
        </row>
        <row r="799">
          <cell r="A799" t="str">
            <v>202010D19</v>
          </cell>
          <cell r="F799" t="str">
            <v>1</v>
          </cell>
          <cell r="H799">
            <v>0</v>
          </cell>
          <cell r="J799">
            <v>0</v>
          </cell>
          <cell r="K799">
            <v>14569.51</v>
          </cell>
          <cell r="Q799" t="str">
            <v>142</v>
          </cell>
          <cell r="R799" t="str">
            <v>SOCEUR</v>
          </cell>
          <cell r="T799">
            <v>-14569.51</v>
          </cell>
          <cell r="U799" t="str">
            <v>2020</v>
          </cell>
        </row>
        <row r="800">
          <cell r="A800" t="str">
            <v>202010D19</v>
          </cell>
          <cell r="F800" t="str">
            <v>2</v>
          </cell>
          <cell r="H800">
            <v>0</v>
          </cell>
          <cell r="J800">
            <v>0</v>
          </cell>
          <cell r="K800">
            <v>32372.7</v>
          </cell>
          <cell r="Q800" t="str">
            <v>142</v>
          </cell>
          <cell r="R800" t="str">
            <v>SOCEUR</v>
          </cell>
          <cell r="T800">
            <v>-32372.7</v>
          </cell>
          <cell r="U800" t="str">
            <v>2020</v>
          </cell>
        </row>
        <row r="801">
          <cell r="A801" t="str">
            <v>202010D19</v>
          </cell>
          <cell r="F801" t="str">
            <v>1</v>
          </cell>
          <cell r="H801">
            <v>0</v>
          </cell>
          <cell r="J801">
            <v>0</v>
          </cell>
          <cell r="K801">
            <v>11040.79</v>
          </cell>
          <cell r="Q801" t="str">
            <v>142</v>
          </cell>
          <cell r="R801" t="str">
            <v>SOCEUR</v>
          </cell>
          <cell r="T801">
            <v>-11040.79</v>
          </cell>
          <cell r="U801" t="str">
            <v>2020</v>
          </cell>
        </row>
        <row r="802">
          <cell r="A802" t="str">
            <v>202010D19</v>
          </cell>
          <cell r="F802" t="str">
            <v>2</v>
          </cell>
          <cell r="H802">
            <v>0</v>
          </cell>
          <cell r="J802">
            <v>0</v>
          </cell>
          <cell r="K802">
            <v>6279.6</v>
          </cell>
          <cell r="Q802" t="str">
            <v>142</v>
          </cell>
          <cell r="R802" t="str">
            <v>SOCEUR</v>
          </cell>
          <cell r="T802">
            <v>-6279.6</v>
          </cell>
          <cell r="U802" t="str">
            <v>2020</v>
          </cell>
        </row>
        <row r="803">
          <cell r="A803" t="str">
            <v>202010D19</v>
          </cell>
          <cell r="F803" t="str">
            <v>1</v>
          </cell>
          <cell r="H803">
            <v>0</v>
          </cell>
          <cell r="J803">
            <v>0</v>
          </cell>
          <cell r="K803">
            <v>63895.6</v>
          </cell>
          <cell r="Q803" t="str">
            <v>142</v>
          </cell>
          <cell r="R803" t="str">
            <v>SOCEUR</v>
          </cell>
          <cell r="T803">
            <v>-63895.6</v>
          </cell>
          <cell r="U803" t="str">
            <v>2020</v>
          </cell>
        </row>
        <row r="804">
          <cell r="A804" t="str">
            <v>202010D19</v>
          </cell>
          <cell r="F804" t="str">
            <v>2</v>
          </cell>
          <cell r="H804">
            <v>0</v>
          </cell>
          <cell r="J804">
            <v>0</v>
          </cell>
          <cell r="K804">
            <v>22609.19</v>
          </cell>
          <cell r="Q804" t="str">
            <v>142</v>
          </cell>
          <cell r="R804" t="str">
            <v>SOCEUR</v>
          </cell>
          <cell r="T804">
            <v>-22609.19</v>
          </cell>
          <cell r="U804" t="str">
            <v>2020</v>
          </cell>
        </row>
        <row r="805">
          <cell r="A805" t="str">
            <v>202010D19</v>
          </cell>
          <cell r="F805" t="str">
            <v>2</v>
          </cell>
          <cell r="H805">
            <v>0</v>
          </cell>
          <cell r="J805">
            <v>0</v>
          </cell>
          <cell r="K805">
            <v>11181.51</v>
          </cell>
          <cell r="Q805" t="str">
            <v>142</v>
          </cell>
          <cell r="R805" t="str">
            <v>SOCEUR</v>
          </cell>
          <cell r="T805">
            <v>-11181.51</v>
          </cell>
          <cell r="U805" t="str">
            <v>2020</v>
          </cell>
        </row>
        <row r="806">
          <cell r="A806" t="str">
            <v>202010D19</v>
          </cell>
          <cell r="F806" t="str">
            <v>2</v>
          </cell>
          <cell r="H806">
            <v>0</v>
          </cell>
          <cell r="J806">
            <v>0</v>
          </cell>
          <cell r="K806">
            <v>18250.8</v>
          </cell>
          <cell r="Q806" t="str">
            <v>142</v>
          </cell>
          <cell r="R806" t="str">
            <v>SOCEUR</v>
          </cell>
          <cell r="T806">
            <v>-18250.8</v>
          </cell>
          <cell r="U806" t="str">
            <v>2020</v>
          </cell>
        </row>
        <row r="807">
          <cell r="A807" t="str">
            <v>202010D19</v>
          </cell>
          <cell r="F807" t="str">
            <v>1</v>
          </cell>
          <cell r="H807">
            <v>0</v>
          </cell>
          <cell r="J807">
            <v>0</v>
          </cell>
          <cell r="K807">
            <v>492500.31</v>
          </cell>
          <cell r="Q807" t="str">
            <v>142</v>
          </cell>
          <cell r="R807" t="str">
            <v>CIVPAY</v>
          </cell>
          <cell r="T807">
            <v>0</v>
          </cell>
          <cell r="U807" t="str">
            <v>2020</v>
          </cell>
        </row>
        <row r="808">
          <cell r="A808" t="str">
            <v>202010D19</v>
          </cell>
          <cell r="F808" t="str">
            <v>2</v>
          </cell>
          <cell r="H808">
            <v>0</v>
          </cell>
          <cell r="J808">
            <v>0</v>
          </cell>
          <cell r="K808">
            <v>127466.35</v>
          </cell>
          <cell r="Q808" t="str">
            <v>142</v>
          </cell>
          <cell r="R808" t="str">
            <v>CIVPAY</v>
          </cell>
          <cell r="T808">
            <v>0</v>
          </cell>
          <cell r="U808" t="str">
            <v>2020</v>
          </cell>
        </row>
        <row r="809">
          <cell r="A809" t="str">
            <v>202010D19</v>
          </cell>
          <cell r="F809" t="str">
            <v>1</v>
          </cell>
          <cell r="H809">
            <v>0</v>
          </cell>
          <cell r="J809">
            <v>0</v>
          </cell>
          <cell r="K809">
            <v>46370.35</v>
          </cell>
          <cell r="Q809" t="str">
            <v>142</v>
          </cell>
          <cell r="R809" t="str">
            <v>RSG</v>
          </cell>
          <cell r="T809">
            <v>0</v>
          </cell>
          <cell r="U809" t="str">
            <v>2020</v>
          </cell>
        </row>
        <row r="810">
          <cell r="A810" t="str">
            <v>202010D19</v>
          </cell>
          <cell r="F810" t="str">
            <v>2</v>
          </cell>
          <cell r="H810">
            <v>0</v>
          </cell>
          <cell r="J810">
            <v>0</v>
          </cell>
          <cell r="K810">
            <v>57028.97</v>
          </cell>
          <cell r="Q810" t="str">
            <v>142</v>
          </cell>
          <cell r="R810" t="str">
            <v>RSG</v>
          </cell>
          <cell r="T810">
            <v>0</v>
          </cell>
          <cell r="U810" t="str">
            <v>2020</v>
          </cell>
        </row>
        <row r="811">
          <cell r="A811" t="str">
            <v>202010D19</v>
          </cell>
          <cell r="F811" t="str">
            <v>1</v>
          </cell>
          <cell r="H811">
            <v>0</v>
          </cell>
          <cell r="J811">
            <v>52916.21</v>
          </cell>
          <cell r="K811">
            <v>828481.58</v>
          </cell>
          <cell r="Q811" t="str">
            <v>142</v>
          </cell>
          <cell r="R811" t="str">
            <v>ECJ6</v>
          </cell>
          <cell r="T811">
            <v>0</v>
          </cell>
          <cell r="U811" t="str">
            <v>2020</v>
          </cell>
        </row>
        <row r="812">
          <cell r="A812" t="str">
            <v>202010D19</v>
          </cell>
          <cell r="F812" t="str">
            <v>2</v>
          </cell>
          <cell r="H812">
            <v>0</v>
          </cell>
          <cell r="J812">
            <v>2457083.79</v>
          </cell>
          <cell r="K812">
            <v>25692.37</v>
          </cell>
          <cell r="Q812" t="str">
            <v>142</v>
          </cell>
          <cell r="R812" t="str">
            <v>ECJ6</v>
          </cell>
          <cell r="T812">
            <v>0</v>
          </cell>
          <cell r="U812" t="str">
            <v>2020</v>
          </cell>
        </row>
        <row r="813">
          <cell r="A813" t="str">
            <v>202010D19</v>
          </cell>
          <cell r="F813" t="str">
            <v>1</v>
          </cell>
          <cell r="H813">
            <v>0</v>
          </cell>
          <cell r="J813">
            <v>0</v>
          </cell>
          <cell r="K813">
            <v>5616.22</v>
          </cell>
          <cell r="Q813" t="str">
            <v>142</v>
          </cell>
          <cell r="R813" t="str">
            <v>ECJ6</v>
          </cell>
          <cell r="T813">
            <v>-5616.22</v>
          </cell>
          <cell r="U813" t="str">
            <v>2020</v>
          </cell>
        </row>
        <row r="814">
          <cell r="A814" t="str">
            <v>202010D19</v>
          </cell>
          <cell r="F814" t="str">
            <v>2</v>
          </cell>
          <cell r="H814">
            <v>0</v>
          </cell>
          <cell r="J814">
            <v>0</v>
          </cell>
          <cell r="K814">
            <v>4873.6000000000004</v>
          </cell>
          <cell r="Q814" t="str">
            <v>142</v>
          </cell>
          <cell r="R814" t="str">
            <v>ECJ6</v>
          </cell>
          <cell r="T814">
            <v>-4873.6000000000004</v>
          </cell>
          <cell r="U814" t="str">
            <v>2020</v>
          </cell>
        </row>
        <row r="815">
          <cell r="A815" t="str">
            <v>202010D19</v>
          </cell>
          <cell r="F815" t="str">
            <v>1</v>
          </cell>
          <cell r="H815">
            <v>0</v>
          </cell>
          <cell r="J815">
            <v>0</v>
          </cell>
          <cell r="K815">
            <v>58580.43</v>
          </cell>
          <cell r="Q815" t="str">
            <v>142</v>
          </cell>
          <cell r="R815" t="str">
            <v>ECJ6</v>
          </cell>
          <cell r="T815">
            <v>-58580.43</v>
          </cell>
          <cell r="U815" t="str">
            <v>2020</v>
          </cell>
        </row>
        <row r="816">
          <cell r="A816" t="str">
            <v>202010D19</v>
          </cell>
          <cell r="F816" t="str">
            <v>2</v>
          </cell>
          <cell r="H816">
            <v>0</v>
          </cell>
          <cell r="J816">
            <v>0</v>
          </cell>
          <cell r="K816">
            <v>21020.94</v>
          </cell>
          <cell r="Q816" t="str">
            <v>142</v>
          </cell>
          <cell r="R816" t="str">
            <v>ECJ6</v>
          </cell>
          <cell r="T816">
            <v>-21020.94</v>
          </cell>
          <cell r="U816" t="str">
            <v>2020</v>
          </cell>
        </row>
        <row r="817">
          <cell r="A817" t="str">
            <v>202010D19</v>
          </cell>
          <cell r="F817" t="str">
            <v>1</v>
          </cell>
          <cell r="H817">
            <v>0</v>
          </cell>
          <cell r="J817">
            <v>0</v>
          </cell>
          <cell r="K817">
            <v>31278.55</v>
          </cell>
          <cell r="Q817" t="str">
            <v>142</v>
          </cell>
          <cell r="R817" t="str">
            <v>ECJ6</v>
          </cell>
          <cell r="T817">
            <v>-31278.55</v>
          </cell>
          <cell r="U817" t="str">
            <v>2020</v>
          </cell>
        </row>
        <row r="818">
          <cell r="A818" t="str">
            <v>202010D19</v>
          </cell>
          <cell r="F818" t="str">
            <v>2</v>
          </cell>
          <cell r="H818">
            <v>0</v>
          </cell>
          <cell r="J818">
            <v>0</v>
          </cell>
          <cell r="K818">
            <v>4491.37</v>
          </cell>
          <cell r="Q818" t="str">
            <v>142</v>
          </cell>
          <cell r="R818" t="str">
            <v>ECJ6</v>
          </cell>
          <cell r="T818">
            <v>-4491.37</v>
          </cell>
          <cell r="U818" t="str">
            <v>2020</v>
          </cell>
        </row>
        <row r="819">
          <cell r="A819" t="str">
            <v>202010D19</v>
          </cell>
          <cell r="F819" t="str">
            <v>1</v>
          </cell>
          <cell r="H819">
            <v>0</v>
          </cell>
          <cell r="J819">
            <v>0</v>
          </cell>
          <cell r="K819">
            <v>7881.19</v>
          </cell>
          <cell r="Q819" t="str">
            <v>142</v>
          </cell>
          <cell r="R819" t="str">
            <v>ECJ6</v>
          </cell>
          <cell r="T819">
            <v>-7881.19</v>
          </cell>
          <cell r="U819" t="str">
            <v>2020</v>
          </cell>
        </row>
        <row r="820">
          <cell r="A820" t="str">
            <v>202010D19</v>
          </cell>
          <cell r="F820" t="str">
            <v>2</v>
          </cell>
          <cell r="H820">
            <v>0</v>
          </cell>
          <cell r="J820">
            <v>0</v>
          </cell>
          <cell r="K820">
            <v>15248.75</v>
          </cell>
          <cell r="Q820" t="str">
            <v>142</v>
          </cell>
          <cell r="R820" t="str">
            <v>ECJ6</v>
          </cell>
          <cell r="T820">
            <v>-15248.75</v>
          </cell>
          <cell r="U820" t="str">
            <v>2020</v>
          </cell>
        </row>
        <row r="821">
          <cell r="A821" t="str">
            <v>202010D19</v>
          </cell>
          <cell r="F821" t="str">
            <v>2</v>
          </cell>
          <cell r="H821">
            <v>0</v>
          </cell>
          <cell r="J821">
            <v>0</v>
          </cell>
          <cell r="K821">
            <v>4315.5200000000004</v>
          </cell>
          <cell r="Q821" t="str">
            <v>142</v>
          </cell>
          <cell r="R821" t="str">
            <v>ECJ6</v>
          </cell>
          <cell r="T821">
            <v>-4315.5200000000004</v>
          </cell>
          <cell r="U821" t="str">
            <v>2020</v>
          </cell>
        </row>
        <row r="822">
          <cell r="A822" t="str">
            <v>202010D19</v>
          </cell>
          <cell r="F822" t="str">
            <v>1</v>
          </cell>
          <cell r="H822">
            <v>0</v>
          </cell>
          <cell r="J822">
            <v>0</v>
          </cell>
          <cell r="K822">
            <v>21654.23</v>
          </cell>
          <cell r="Q822" t="str">
            <v>142</v>
          </cell>
          <cell r="R822" t="str">
            <v>ECJ6</v>
          </cell>
          <cell r="T822">
            <v>-21654.23</v>
          </cell>
          <cell r="U822" t="str">
            <v>2020</v>
          </cell>
        </row>
        <row r="823">
          <cell r="A823" t="str">
            <v>202010D19</v>
          </cell>
          <cell r="F823" t="str">
            <v>2</v>
          </cell>
          <cell r="H823">
            <v>0</v>
          </cell>
          <cell r="J823">
            <v>0</v>
          </cell>
          <cell r="K823">
            <v>5294.88</v>
          </cell>
          <cell r="Q823" t="str">
            <v>142</v>
          </cell>
          <cell r="R823" t="str">
            <v>ECJ6</v>
          </cell>
          <cell r="T823">
            <v>-5294.88</v>
          </cell>
          <cell r="U823" t="str">
            <v>2020</v>
          </cell>
        </row>
        <row r="824">
          <cell r="A824" t="str">
            <v>202010D19</v>
          </cell>
          <cell r="F824" t="str">
            <v>1</v>
          </cell>
          <cell r="H824">
            <v>0</v>
          </cell>
          <cell r="J824">
            <v>0</v>
          </cell>
          <cell r="K824">
            <v>17126.560000000001</v>
          </cell>
          <cell r="Q824" t="str">
            <v>142</v>
          </cell>
          <cell r="R824" t="str">
            <v>ECJ6</v>
          </cell>
          <cell r="T824">
            <v>-17126.560000000001</v>
          </cell>
          <cell r="U824" t="str">
            <v>2020</v>
          </cell>
        </row>
        <row r="825">
          <cell r="A825" t="str">
            <v>202010D19</v>
          </cell>
          <cell r="F825" t="str">
            <v>2</v>
          </cell>
          <cell r="H825">
            <v>0</v>
          </cell>
          <cell r="J825">
            <v>0</v>
          </cell>
          <cell r="K825">
            <v>4857.51</v>
          </cell>
          <cell r="Q825" t="str">
            <v>142</v>
          </cell>
          <cell r="R825" t="str">
            <v>ECJ6</v>
          </cell>
          <cell r="T825">
            <v>-4857.51</v>
          </cell>
          <cell r="U825" t="str">
            <v>2020</v>
          </cell>
        </row>
        <row r="826">
          <cell r="A826" t="str">
            <v>202010D19</v>
          </cell>
          <cell r="F826" t="str">
            <v>1</v>
          </cell>
          <cell r="H826">
            <v>0</v>
          </cell>
          <cell r="J826">
            <v>0</v>
          </cell>
          <cell r="K826">
            <v>7819.88</v>
          </cell>
          <cell r="Q826" t="str">
            <v>142</v>
          </cell>
          <cell r="R826" t="str">
            <v>SS</v>
          </cell>
          <cell r="T826">
            <v>-7819.88</v>
          </cell>
          <cell r="U826" t="str">
            <v>2020</v>
          </cell>
        </row>
        <row r="827">
          <cell r="A827" t="str">
            <v>202010D19</v>
          </cell>
          <cell r="F827" t="str">
            <v>2</v>
          </cell>
          <cell r="H827">
            <v>0</v>
          </cell>
          <cell r="J827">
            <v>0</v>
          </cell>
          <cell r="K827">
            <v>10443.299999999999</v>
          </cell>
          <cell r="Q827" t="str">
            <v>142</v>
          </cell>
          <cell r="R827" t="str">
            <v>SS</v>
          </cell>
          <cell r="T827">
            <v>-10443.299999999999</v>
          </cell>
          <cell r="U827" t="str">
            <v>2020</v>
          </cell>
        </row>
        <row r="828">
          <cell r="A828" t="str">
            <v>202010D19</v>
          </cell>
          <cell r="F828" t="str">
            <v>1</v>
          </cell>
          <cell r="H828">
            <v>0</v>
          </cell>
          <cell r="J828">
            <v>0</v>
          </cell>
          <cell r="K828">
            <v>122771.71</v>
          </cell>
          <cell r="Q828" t="str">
            <v>142</v>
          </cell>
          <cell r="R828" t="str">
            <v>CIVPAY</v>
          </cell>
          <cell r="T828">
            <v>0</v>
          </cell>
          <cell r="U828" t="str">
            <v>2020</v>
          </cell>
        </row>
        <row r="829">
          <cell r="A829" t="str">
            <v>202010D19</v>
          </cell>
          <cell r="F829" t="str">
            <v>2</v>
          </cell>
          <cell r="H829">
            <v>0</v>
          </cell>
          <cell r="J829">
            <v>0</v>
          </cell>
          <cell r="K829">
            <v>-12916.76</v>
          </cell>
          <cell r="Q829" t="str">
            <v>142</v>
          </cell>
          <cell r="R829" t="str">
            <v>CIVPAY</v>
          </cell>
          <cell r="T829">
            <v>0</v>
          </cell>
          <cell r="U829" t="str">
            <v>2020</v>
          </cell>
        </row>
        <row r="830">
          <cell r="A830" t="str">
            <v>202010D19</v>
          </cell>
          <cell r="F830" t="str">
            <v>1</v>
          </cell>
          <cell r="H830">
            <v>0</v>
          </cell>
          <cell r="J830">
            <v>0</v>
          </cell>
          <cell r="K830">
            <v>164707.76999999999</v>
          </cell>
          <cell r="Q830" t="str">
            <v>142</v>
          </cell>
          <cell r="R830" t="str">
            <v>ECJ5/8</v>
          </cell>
          <cell r="T830">
            <v>0</v>
          </cell>
          <cell r="U830" t="str">
            <v>2020</v>
          </cell>
        </row>
        <row r="831">
          <cell r="A831" t="str">
            <v>202010D19</v>
          </cell>
          <cell r="F831" t="str">
            <v>2</v>
          </cell>
          <cell r="H831">
            <v>0</v>
          </cell>
          <cell r="J831">
            <v>0</v>
          </cell>
          <cell r="K831">
            <v>54689.02</v>
          </cell>
          <cell r="Q831" t="str">
            <v>142</v>
          </cell>
          <cell r="R831" t="str">
            <v>ECJ5/8</v>
          </cell>
          <cell r="T831">
            <v>0</v>
          </cell>
          <cell r="U831" t="str">
            <v>2020</v>
          </cell>
        </row>
        <row r="832">
          <cell r="A832" t="str">
            <v>202010D19</v>
          </cell>
          <cell r="F832" t="str">
            <v>1</v>
          </cell>
          <cell r="H832">
            <v>0</v>
          </cell>
          <cell r="J832">
            <v>0</v>
          </cell>
          <cell r="K832">
            <v>0</v>
          </cell>
          <cell r="Q832" t="str">
            <v>121</v>
          </cell>
          <cell r="R832" t="str">
            <v>ECJ9</v>
          </cell>
          <cell r="T832">
            <v>0</v>
          </cell>
          <cell r="U832" t="str">
            <v>2020</v>
          </cell>
        </row>
        <row r="833">
          <cell r="A833" t="str">
            <v>202010D19</v>
          </cell>
          <cell r="F833" t="str">
            <v>2</v>
          </cell>
          <cell r="H833">
            <v>0</v>
          </cell>
          <cell r="J833">
            <v>0</v>
          </cell>
          <cell r="K833">
            <v>0</v>
          </cell>
          <cell r="Q833" t="str">
            <v>121</v>
          </cell>
          <cell r="R833" t="str">
            <v>ECJ9</v>
          </cell>
          <cell r="T833">
            <v>0</v>
          </cell>
          <cell r="U833" t="str">
            <v>2020</v>
          </cell>
        </row>
        <row r="834">
          <cell r="A834" t="str">
            <v>202010D19</v>
          </cell>
          <cell r="F834" t="str">
            <v>1</v>
          </cell>
          <cell r="H834">
            <v>25000</v>
          </cell>
          <cell r="J834">
            <v>0</v>
          </cell>
          <cell r="K834">
            <v>0</v>
          </cell>
          <cell r="Q834" t="str">
            <v>121</v>
          </cell>
          <cell r="R834" t="str">
            <v>ECJ9</v>
          </cell>
          <cell r="T834">
            <v>25000</v>
          </cell>
          <cell r="U834" t="str">
            <v>2020</v>
          </cell>
        </row>
        <row r="835">
          <cell r="A835" t="str">
            <v>202010D19</v>
          </cell>
          <cell r="F835" t="str">
            <v>1</v>
          </cell>
          <cell r="H835">
            <v>33000</v>
          </cell>
          <cell r="J835">
            <v>0</v>
          </cell>
          <cell r="K835">
            <v>0</v>
          </cell>
          <cell r="Q835" t="str">
            <v>121</v>
          </cell>
          <cell r="R835" t="str">
            <v>ECJ9</v>
          </cell>
          <cell r="T835">
            <v>33000</v>
          </cell>
          <cell r="U835" t="str">
            <v>2020</v>
          </cell>
        </row>
        <row r="836">
          <cell r="A836" t="str">
            <v>202010D19</v>
          </cell>
          <cell r="F836" t="str">
            <v>1</v>
          </cell>
          <cell r="H836">
            <v>25000</v>
          </cell>
          <cell r="J836">
            <v>0</v>
          </cell>
          <cell r="K836">
            <v>0</v>
          </cell>
          <cell r="Q836" t="str">
            <v>121</v>
          </cell>
          <cell r="R836" t="str">
            <v>ECJ9</v>
          </cell>
          <cell r="T836">
            <v>25000</v>
          </cell>
          <cell r="U836" t="str">
            <v>2020</v>
          </cell>
        </row>
        <row r="837">
          <cell r="A837" t="str">
            <v>202010D19</v>
          </cell>
          <cell r="F837" t="str">
            <v>2</v>
          </cell>
          <cell r="H837">
            <v>-8000</v>
          </cell>
          <cell r="J837">
            <v>0</v>
          </cell>
          <cell r="K837">
            <v>0</v>
          </cell>
          <cell r="Q837" t="str">
            <v>121</v>
          </cell>
          <cell r="R837" t="str">
            <v>ECJ9</v>
          </cell>
          <cell r="T837">
            <v>-8000</v>
          </cell>
          <cell r="U837" t="str">
            <v>2020</v>
          </cell>
        </row>
        <row r="838">
          <cell r="A838" t="str">
            <v>202010D19</v>
          </cell>
          <cell r="F838" t="str">
            <v>1</v>
          </cell>
          <cell r="H838">
            <v>45000</v>
          </cell>
          <cell r="J838">
            <v>0</v>
          </cell>
          <cell r="K838">
            <v>0</v>
          </cell>
          <cell r="Q838" t="str">
            <v>121</v>
          </cell>
          <cell r="R838" t="str">
            <v>CIVPAY</v>
          </cell>
          <cell r="T838">
            <v>45000</v>
          </cell>
          <cell r="U838" t="str">
            <v>2020</v>
          </cell>
        </row>
        <row r="839">
          <cell r="A839" t="str">
            <v>202010D19</v>
          </cell>
          <cell r="F839" t="str">
            <v>2</v>
          </cell>
          <cell r="H839">
            <v>115000</v>
          </cell>
          <cell r="J839">
            <v>0</v>
          </cell>
          <cell r="K839">
            <v>0</v>
          </cell>
          <cell r="Q839" t="str">
            <v>121</v>
          </cell>
          <cell r="R839" t="str">
            <v>CIVPAY</v>
          </cell>
          <cell r="T839">
            <v>115000</v>
          </cell>
          <cell r="U839" t="str">
            <v>2020</v>
          </cell>
        </row>
        <row r="840">
          <cell r="A840" t="str">
            <v>202010D19</v>
          </cell>
          <cell r="F840" t="str">
            <v>2</v>
          </cell>
          <cell r="H840">
            <v>0</v>
          </cell>
          <cell r="J840">
            <v>0</v>
          </cell>
          <cell r="K840">
            <v>0</v>
          </cell>
          <cell r="Q840" t="str">
            <v>131</v>
          </cell>
          <cell r="R840" t="str">
            <v>RESERVE</v>
          </cell>
          <cell r="T840">
            <v>0</v>
          </cell>
          <cell r="U840" t="str">
            <v>2020</v>
          </cell>
        </row>
        <row r="841">
          <cell r="A841" t="str">
            <v>202010D19</v>
          </cell>
          <cell r="F841" t="str">
            <v>2</v>
          </cell>
          <cell r="H841">
            <v>165563</v>
          </cell>
          <cell r="J841">
            <v>0</v>
          </cell>
          <cell r="K841">
            <v>0</v>
          </cell>
          <cell r="Q841" t="str">
            <v>131</v>
          </cell>
          <cell r="R841" t="str">
            <v>ECJ5/8 ODC</v>
          </cell>
          <cell r="T841">
            <v>0</v>
          </cell>
          <cell r="U841" t="str">
            <v>2020</v>
          </cell>
        </row>
        <row r="842">
          <cell r="A842" t="str">
            <v>202010D19</v>
          </cell>
          <cell r="F842" t="str">
            <v>1</v>
          </cell>
          <cell r="H842">
            <v>0</v>
          </cell>
          <cell r="J842">
            <v>0</v>
          </cell>
          <cell r="K842">
            <v>0</v>
          </cell>
          <cell r="Q842" t="str">
            <v>142</v>
          </cell>
          <cell r="R842" t="str">
            <v>RESERVE</v>
          </cell>
          <cell r="T842">
            <v>0</v>
          </cell>
          <cell r="U842" t="str">
            <v>2020</v>
          </cell>
        </row>
        <row r="843">
          <cell r="A843" t="str">
            <v>202010D19</v>
          </cell>
          <cell r="F843" t="str">
            <v>1</v>
          </cell>
          <cell r="H843">
            <v>117385.72</v>
          </cell>
          <cell r="J843">
            <v>0</v>
          </cell>
          <cell r="K843">
            <v>0</v>
          </cell>
          <cell r="Q843" t="str">
            <v>142</v>
          </cell>
          <cell r="R843" t="str">
            <v>ECJ1</v>
          </cell>
          <cell r="T843">
            <v>0</v>
          </cell>
          <cell r="U843" t="str">
            <v>2020</v>
          </cell>
        </row>
        <row r="844">
          <cell r="A844" t="str">
            <v>202010D19</v>
          </cell>
          <cell r="F844" t="str">
            <v>1</v>
          </cell>
          <cell r="H844">
            <v>59614.28</v>
          </cell>
          <cell r="J844">
            <v>0</v>
          </cell>
          <cell r="K844">
            <v>0</v>
          </cell>
          <cell r="Q844" t="str">
            <v>142</v>
          </cell>
          <cell r="R844" t="str">
            <v>ECJ1</v>
          </cell>
          <cell r="T844">
            <v>59614.28</v>
          </cell>
          <cell r="U844" t="str">
            <v>2020</v>
          </cell>
        </row>
        <row r="845">
          <cell r="A845" t="str">
            <v>202010D19</v>
          </cell>
          <cell r="F845" t="str">
            <v>1</v>
          </cell>
          <cell r="H845">
            <v>4239900</v>
          </cell>
          <cell r="J845">
            <v>0</v>
          </cell>
          <cell r="K845">
            <v>0</v>
          </cell>
          <cell r="Q845" t="str">
            <v>142</v>
          </cell>
          <cell r="R845" t="str">
            <v>ECJ3</v>
          </cell>
          <cell r="T845">
            <v>0</v>
          </cell>
          <cell r="U845" t="str">
            <v>2020</v>
          </cell>
        </row>
        <row r="846">
          <cell r="A846" t="str">
            <v>202010D19</v>
          </cell>
          <cell r="F846" t="str">
            <v>2</v>
          </cell>
          <cell r="H846">
            <v>-289000</v>
          </cell>
          <cell r="J846">
            <v>0</v>
          </cell>
          <cell r="K846">
            <v>0</v>
          </cell>
          <cell r="Q846" t="str">
            <v>142</v>
          </cell>
          <cell r="R846" t="str">
            <v>ECJ3</v>
          </cell>
          <cell r="T846">
            <v>0</v>
          </cell>
          <cell r="U846" t="str">
            <v>2020</v>
          </cell>
        </row>
        <row r="847">
          <cell r="A847" t="str">
            <v>202010D19</v>
          </cell>
          <cell r="F847" t="str">
            <v>1</v>
          </cell>
          <cell r="H847">
            <v>3000</v>
          </cell>
          <cell r="J847">
            <v>0</v>
          </cell>
          <cell r="K847">
            <v>0</v>
          </cell>
          <cell r="Q847" t="str">
            <v>142</v>
          </cell>
          <cell r="R847" t="str">
            <v>ECJ3</v>
          </cell>
          <cell r="T847">
            <v>3000</v>
          </cell>
          <cell r="U847" t="str">
            <v>2020</v>
          </cell>
        </row>
        <row r="848">
          <cell r="A848" t="str">
            <v>202010D19</v>
          </cell>
          <cell r="F848" t="str">
            <v>1</v>
          </cell>
          <cell r="H848">
            <v>471800</v>
          </cell>
          <cell r="J848">
            <v>0</v>
          </cell>
          <cell r="K848">
            <v>0</v>
          </cell>
          <cell r="Q848" t="str">
            <v>142</v>
          </cell>
          <cell r="R848" t="str">
            <v>ECJ4</v>
          </cell>
          <cell r="T848">
            <v>0</v>
          </cell>
          <cell r="U848" t="str">
            <v>2020</v>
          </cell>
        </row>
        <row r="849">
          <cell r="A849" t="str">
            <v>202010D19</v>
          </cell>
          <cell r="F849" t="str">
            <v>1</v>
          </cell>
          <cell r="H849">
            <v>2000</v>
          </cell>
          <cell r="J849">
            <v>0</v>
          </cell>
          <cell r="K849">
            <v>0</v>
          </cell>
          <cell r="Q849" t="str">
            <v>142</v>
          </cell>
          <cell r="R849" t="str">
            <v>ECJ5/8</v>
          </cell>
          <cell r="T849">
            <v>2000</v>
          </cell>
          <cell r="U849" t="str">
            <v>2020</v>
          </cell>
        </row>
        <row r="850">
          <cell r="A850" t="str">
            <v>202010D19</v>
          </cell>
          <cell r="F850" t="str">
            <v>2</v>
          </cell>
          <cell r="H850">
            <v>1000</v>
          </cell>
          <cell r="J850">
            <v>0</v>
          </cell>
          <cell r="K850">
            <v>0</v>
          </cell>
          <cell r="Q850" t="str">
            <v>142</v>
          </cell>
          <cell r="R850" t="str">
            <v>ECJ5/8</v>
          </cell>
          <cell r="T850">
            <v>1000</v>
          </cell>
          <cell r="U850" t="str">
            <v>2020</v>
          </cell>
        </row>
        <row r="851">
          <cell r="A851" t="str">
            <v>202010D19</v>
          </cell>
          <cell r="F851" t="str">
            <v>1</v>
          </cell>
          <cell r="H851">
            <v>1300</v>
          </cell>
          <cell r="J851">
            <v>0</v>
          </cell>
          <cell r="K851">
            <v>0</v>
          </cell>
          <cell r="Q851" t="str">
            <v>142</v>
          </cell>
          <cell r="R851" t="str">
            <v>ECJ5/8</v>
          </cell>
          <cell r="T851">
            <v>1300</v>
          </cell>
          <cell r="U851" t="str">
            <v>2020</v>
          </cell>
        </row>
        <row r="852">
          <cell r="A852" t="str">
            <v>202010D19</v>
          </cell>
          <cell r="F852" t="str">
            <v>2</v>
          </cell>
          <cell r="H852">
            <v>7500</v>
          </cell>
          <cell r="J852">
            <v>0</v>
          </cell>
          <cell r="K852">
            <v>0</v>
          </cell>
          <cell r="Q852" t="str">
            <v>142</v>
          </cell>
          <cell r="R852" t="str">
            <v>ECJ5/8</v>
          </cell>
          <cell r="T852">
            <v>7500</v>
          </cell>
          <cell r="U852" t="str">
            <v>2020</v>
          </cell>
        </row>
        <row r="853">
          <cell r="A853" t="str">
            <v>202010D19</v>
          </cell>
          <cell r="F853" t="str">
            <v>1</v>
          </cell>
          <cell r="H853">
            <v>2100</v>
          </cell>
          <cell r="J853">
            <v>0</v>
          </cell>
          <cell r="K853">
            <v>0</v>
          </cell>
          <cell r="Q853" t="str">
            <v>142</v>
          </cell>
          <cell r="R853" t="str">
            <v>ECJ5/8</v>
          </cell>
          <cell r="T853">
            <v>2100</v>
          </cell>
          <cell r="U853" t="str">
            <v>2020</v>
          </cell>
        </row>
        <row r="854">
          <cell r="A854" t="str">
            <v>202010D19</v>
          </cell>
          <cell r="F854" t="str">
            <v>1</v>
          </cell>
          <cell r="H854">
            <v>4000</v>
          </cell>
          <cell r="J854">
            <v>0</v>
          </cell>
          <cell r="K854">
            <v>0</v>
          </cell>
          <cell r="Q854" t="str">
            <v>142</v>
          </cell>
          <cell r="R854" t="str">
            <v>ECJ5/8</v>
          </cell>
          <cell r="T854">
            <v>4000</v>
          </cell>
          <cell r="U854" t="str">
            <v>2020</v>
          </cell>
        </row>
        <row r="855">
          <cell r="A855" t="str">
            <v>202010D19</v>
          </cell>
          <cell r="F855" t="str">
            <v>1</v>
          </cell>
          <cell r="H855">
            <v>2500</v>
          </cell>
          <cell r="J855">
            <v>0</v>
          </cell>
          <cell r="K855">
            <v>0</v>
          </cell>
          <cell r="Q855" t="str">
            <v>142</v>
          </cell>
          <cell r="R855" t="str">
            <v>ECJ5/8</v>
          </cell>
          <cell r="T855">
            <v>2500</v>
          </cell>
          <cell r="U855" t="str">
            <v>2020</v>
          </cell>
        </row>
        <row r="856">
          <cell r="A856" t="str">
            <v>202010D19</v>
          </cell>
          <cell r="F856" t="str">
            <v>1</v>
          </cell>
          <cell r="H856">
            <v>2000</v>
          </cell>
          <cell r="J856">
            <v>0</v>
          </cell>
          <cell r="K856">
            <v>0</v>
          </cell>
          <cell r="Q856" t="str">
            <v>142</v>
          </cell>
          <cell r="R856" t="str">
            <v>ECJ5/8</v>
          </cell>
          <cell r="T856">
            <v>2000</v>
          </cell>
          <cell r="U856" t="str">
            <v>2020</v>
          </cell>
        </row>
        <row r="857">
          <cell r="A857" t="str">
            <v>202010D19</v>
          </cell>
          <cell r="F857" t="str">
            <v>2</v>
          </cell>
          <cell r="H857">
            <v>3999</v>
          </cell>
          <cell r="J857">
            <v>0</v>
          </cell>
          <cell r="K857">
            <v>0</v>
          </cell>
          <cell r="Q857" t="str">
            <v>142</v>
          </cell>
          <cell r="R857" t="str">
            <v>ECJ5/8</v>
          </cell>
          <cell r="T857">
            <v>3999</v>
          </cell>
          <cell r="U857" t="str">
            <v>2020</v>
          </cell>
        </row>
        <row r="858">
          <cell r="A858" t="str">
            <v>202010D19</v>
          </cell>
          <cell r="F858" t="str">
            <v>1</v>
          </cell>
          <cell r="H858">
            <v>2503</v>
          </cell>
          <cell r="J858">
            <v>0</v>
          </cell>
          <cell r="K858">
            <v>0</v>
          </cell>
          <cell r="Q858" t="str">
            <v>142</v>
          </cell>
          <cell r="R858" t="str">
            <v>ECJ5/8</v>
          </cell>
          <cell r="T858">
            <v>2503</v>
          </cell>
          <cell r="U858" t="str">
            <v>2020</v>
          </cell>
        </row>
        <row r="859">
          <cell r="A859" t="str">
            <v>202010D19</v>
          </cell>
          <cell r="F859" t="str">
            <v>1</v>
          </cell>
          <cell r="H859">
            <v>14464</v>
          </cell>
          <cell r="J859">
            <v>0</v>
          </cell>
          <cell r="K859">
            <v>0</v>
          </cell>
          <cell r="Q859" t="str">
            <v>142</v>
          </cell>
          <cell r="R859" t="str">
            <v>ECJ5/8</v>
          </cell>
          <cell r="T859">
            <v>14464</v>
          </cell>
          <cell r="U859" t="str">
            <v>2020</v>
          </cell>
        </row>
        <row r="860">
          <cell r="A860" t="str">
            <v>202010D19</v>
          </cell>
          <cell r="F860" t="str">
            <v>2</v>
          </cell>
          <cell r="H860">
            <v>2010</v>
          </cell>
          <cell r="J860">
            <v>0</v>
          </cell>
          <cell r="K860">
            <v>0</v>
          </cell>
          <cell r="Q860" t="str">
            <v>142</v>
          </cell>
          <cell r="R860" t="str">
            <v>ECJ5/8</v>
          </cell>
          <cell r="T860">
            <v>2010</v>
          </cell>
          <cell r="U860" t="str">
            <v>2020</v>
          </cell>
        </row>
        <row r="861">
          <cell r="A861" t="str">
            <v>202010D19</v>
          </cell>
          <cell r="F861" t="str">
            <v>1</v>
          </cell>
          <cell r="H861">
            <v>7211</v>
          </cell>
          <cell r="J861">
            <v>0</v>
          </cell>
          <cell r="K861">
            <v>0</v>
          </cell>
          <cell r="Q861" t="str">
            <v>142</v>
          </cell>
          <cell r="R861" t="str">
            <v>ECJ5/8</v>
          </cell>
          <cell r="T861">
            <v>7211</v>
          </cell>
          <cell r="U861" t="str">
            <v>2020</v>
          </cell>
        </row>
        <row r="862">
          <cell r="A862" t="str">
            <v>202010D19</v>
          </cell>
          <cell r="F862" t="str">
            <v>2</v>
          </cell>
          <cell r="H862">
            <v>5512</v>
          </cell>
          <cell r="J862">
            <v>0</v>
          </cell>
          <cell r="K862">
            <v>0</v>
          </cell>
          <cell r="Q862" t="str">
            <v>142</v>
          </cell>
          <cell r="R862" t="str">
            <v>ECJ5/8</v>
          </cell>
          <cell r="T862">
            <v>5512</v>
          </cell>
          <cell r="U862" t="str">
            <v>2020</v>
          </cell>
        </row>
        <row r="863">
          <cell r="A863" t="str">
            <v>202010D19</v>
          </cell>
          <cell r="F863" t="str">
            <v>1</v>
          </cell>
          <cell r="H863">
            <v>3120</v>
          </cell>
          <cell r="J863">
            <v>0</v>
          </cell>
          <cell r="K863">
            <v>0</v>
          </cell>
          <cell r="Q863" t="str">
            <v>142</v>
          </cell>
          <cell r="R863" t="str">
            <v>ECJ5/8</v>
          </cell>
          <cell r="T863">
            <v>3120</v>
          </cell>
          <cell r="U863" t="str">
            <v>2020</v>
          </cell>
        </row>
        <row r="864">
          <cell r="A864" t="str">
            <v>202010D19</v>
          </cell>
          <cell r="F864" t="str">
            <v>1</v>
          </cell>
          <cell r="H864">
            <v>10282</v>
          </cell>
          <cell r="J864">
            <v>0</v>
          </cell>
          <cell r="K864">
            <v>0</v>
          </cell>
          <cell r="Q864" t="str">
            <v>142</v>
          </cell>
          <cell r="R864" t="str">
            <v>ECJ5/8</v>
          </cell>
          <cell r="T864">
            <v>10282</v>
          </cell>
          <cell r="U864" t="str">
            <v>2020</v>
          </cell>
        </row>
        <row r="865">
          <cell r="A865" t="str">
            <v>202010D19</v>
          </cell>
          <cell r="F865" t="str">
            <v>1</v>
          </cell>
          <cell r="H865">
            <v>1085532</v>
          </cell>
          <cell r="J865">
            <v>0</v>
          </cell>
          <cell r="K865">
            <v>0</v>
          </cell>
          <cell r="Q865" t="str">
            <v>142</v>
          </cell>
          <cell r="R865" t="str">
            <v>ECJ5/8</v>
          </cell>
          <cell r="T865">
            <v>0</v>
          </cell>
          <cell r="U865" t="str">
            <v>2020</v>
          </cell>
        </row>
        <row r="866">
          <cell r="A866" t="str">
            <v>202010D19</v>
          </cell>
          <cell r="F866" t="str">
            <v>2</v>
          </cell>
          <cell r="H866">
            <v>-480937</v>
          </cell>
          <cell r="J866">
            <v>0</v>
          </cell>
          <cell r="K866">
            <v>0</v>
          </cell>
          <cell r="Q866" t="str">
            <v>142</v>
          </cell>
          <cell r="R866" t="str">
            <v>ECJ5/8</v>
          </cell>
          <cell r="T866">
            <v>0</v>
          </cell>
          <cell r="U866" t="str">
            <v>2020</v>
          </cell>
        </row>
        <row r="867">
          <cell r="A867" t="str">
            <v>202010D19</v>
          </cell>
          <cell r="F867" t="str">
            <v>2</v>
          </cell>
          <cell r="H867">
            <v>165624</v>
          </cell>
          <cell r="J867">
            <v>0</v>
          </cell>
          <cell r="K867">
            <v>0</v>
          </cell>
          <cell r="Q867" t="str">
            <v>142</v>
          </cell>
          <cell r="R867" t="str">
            <v>ECJ5/8</v>
          </cell>
          <cell r="T867">
            <v>165624</v>
          </cell>
          <cell r="U867" t="str">
            <v>2020</v>
          </cell>
        </row>
        <row r="868">
          <cell r="A868" t="str">
            <v>202010D19</v>
          </cell>
          <cell r="F868" t="str">
            <v>2</v>
          </cell>
          <cell r="H868">
            <v>4575</v>
          </cell>
          <cell r="J868">
            <v>0</v>
          </cell>
          <cell r="K868">
            <v>0</v>
          </cell>
          <cell r="Q868" t="str">
            <v>142</v>
          </cell>
          <cell r="R868" t="str">
            <v>ECJ5/8</v>
          </cell>
          <cell r="T868">
            <v>4575</v>
          </cell>
          <cell r="U868" t="str">
            <v>2020</v>
          </cell>
        </row>
        <row r="869">
          <cell r="A869" t="str">
            <v>202010D19</v>
          </cell>
          <cell r="F869" t="str">
            <v>2</v>
          </cell>
          <cell r="H869">
            <v>5144</v>
          </cell>
          <cell r="J869">
            <v>0</v>
          </cell>
          <cell r="K869">
            <v>0</v>
          </cell>
          <cell r="Q869" t="str">
            <v>142</v>
          </cell>
          <cell r="R869" t="str">
            <v>ECJ5/8</v>
          </cell>
          <cell r="T869">
            <v>5144</v>
          </cell>
          <cell r="U869" t="str">
            <v>2020</v>
          </cell>
        </row>
        <row r="870">
          <cell r="A870" t="str">
            <v>202010D19</v>
          </cell>
          <cell r="F870" t="str">
            <v>2</v>
          </cell>
          <cell r="H870">
            <v>106441</v>
          </cell>
          <cell r="J870">
            <v>0</v>
          </cell>
          <cell r="K870">
            <v>0</v>
          </cell>
          <cell r="Q870" t="str">
            <v>142</v>
          </cell>
          <cell r="R870" t="str">
            <v>ECJ5/8</v>
          </cell>
          <cell r="T870">
            <v>106441</v>
          </cell>
          <cell r="U870" t="str">
            <v>2020</v>
          </cell>
        </row>
        <row r="871">
          <cell r="A871" t="str">
            <v>202010D19</v>
          </cell>
          <cell r="F871" t="str">
            <v>1</v>
          </cell>
          <cell r="H871">
            <v>58400</v>
          </cell>
          <cell r="J871">
            <v>0</v>
          </cell>
          <cell r="K871">
            <v>0</v>
          </cell>
          <cell r="Q871" t="str">
            <v>142</v>
          </cell>
          <cell r="R871" t="str">
            <v>ECJ5/8</v>
          </cell>
          <cell r="T871">
            <v>58400</v>
          </cell>
          <cell r="U871" t="str">
            <v>2020</v>
          </cell>
        </row>
        <row r="872">
          <cell r="A872" t="str">
            <v>202010D19</v>
          </cell>
          <cell r="F872" t="str">
            <v>1</v>
          </cell>
          <cell r="H872">
            <v>9834</v>
          </cell>
          <cell r="J872">
            <v>0</v>
          </cell>
          <cell r="K872">
            <v>0</v>
          </cell>
          <cell r="Q872" t="str">
            <v>142</v>
          </cell>
          <cell r="R872" t="str">
            <v>ECJ5/8</v>
          </cell>
          <cell r="T872">
            <v>9834</v>
          </cell>
          <cell r="U872" t="str">
            <v>2020</v>
          </cell>
        </row>
        <row r="873">
          <cell r="A873" t="str">
            <v>202010D19</v>
          </cell>
          <cell r="F873" t="str">
            <v>1</v>
          </cell>
          <cell r="H873">
            <v>3500</v>
          </cell>
          <cell r="J873">
            <v>0</v>
          </cell>
          <cell r="K873">
            <v>0</v>
          </cell>
          <cell r="Q873" t="str">
            <v>142</v>
          </cell>
          <cell r="R873" t="str">
            <v>ECJ5/8</v>
          </cell>
          <cell r="T873">
            <v>3500</v>
          </cell>
          <cell r="U873" t="str">
            <v>2020</v>
          </cell>
        </row>
        <row r="874">
          <cell r="A874" t="str">
            <v>202010D19</v>
          </cell>
          <cell r="F874" t="str">
            <v>1</v>
          </cell>
          <cell r="H874">
            <v>12292</v>
          </cell>
          <cell r="J874">
            <v>0</v>
          </cell>
          <cell r="K874">
            <v>0</v>
          </cell>
          <cell r="Q874" t="str">
            <v>142</v>
          </cell>
          <cell r="R874" t="str">
            <v>ECJ5/8</v>
          </cell>
          <cell r="T874">
            <v>12292</v>
          </cell>
          <cell r="U874" t="str">
            <v>2020</v>
          </cell>
        </row>
        <row r="875">
          <cell r="A875" t="str">
            <v>202010D19</v>
          </cell>
          <cell r="F875" t="str">
            <v>2</v>
          </cell>
          <cell r="H875">
            <v>7075</v>
          </cell>
          <cell r="J875">
            <v>0</v>
          </cell>
          <cell r="K875">
            <v>0</v>
          </cell>
          <cell r="Q875" t="str">
            <v>142</v>
          </cell>
          <cell r="R875" t="str">
            <v>ECJ5/8</v>
          </cell>
          <cell r="T875">
            <v>7075</v>
          </cell>
          <cell r="U875" t="str">
            <v>2020</v>
          </cell>
        </row>
        <row r="876">
          <cell r="A876" t="str">
            <v>202010D19</v>
          </cell>
          <cell r="F876" t="str">
            <v>1</v>
          </cell>
          <cell r="H876">
            <v>10920</v>
          </cell>
          <cell r="J876">
            <v>0</v>
          </cell>
          <cell r="K876">
            <v>0</v>
          </cell>
          <cell r="Q876" t="str">
            <v>142</v>
          </cell>
          <cell r="R876" t="str">
            <v>ECJ5/8</v>
          </cell>
          <cell r="T876">
            <v>10920</v>
          </cell>
          <cell r="U876" t="str">
            <v>2020</v>
          </cell>
        </row>
        <row r="877">
          <cell r="A877" t="str">
            <v>202010D19</v>
          </cell>
          <cell r="F877" t="str">
            <v>1</v>
          </cell>
          <cell r="H877">
            <v>9556</v>
          </cell>
          <cell r="J877">
            <v>0</v>
          </cell>
          <cell r="K877">
            <v>0</v>
          </cell>
          <cell r="Q877" t="str">
            <v>142</v>
          </cell>
          <cell r="R877" t="str">
            <v>ECJ5/8</v>
          </cell>
          <cell r="T877">
            <v>9556</v>
          </cell>
          <cell r="U877" t="str">
            <v>2020</v>
          </cell>
        </row>
        <row r="878">
          <cell r="A878" t="str">
            <v>202010D19</v>
          </cell>
          <cell r="F878" t="str">
            <v>2</v>
          </cell>
          <cell r="H878">
            <v>-9556</v>
          </cell>
          <cell r="J878">
            <v>0</v>
          </cell>
          <cell r="K878">
            <v>0</v>
          </cell>
          <cell r="Q878" t="str">
            <v>142</v>
          </cell>
          <cell r="R878" t="str">
            <v>ECJ5/8</v>
          </cell>
          <cell r="T878">
            <v>-9556</v>
          </cell>
          <cell r="U878" t="str">
            <v>2020</v>
          </cell>
        </row>
        <row r="879">
          <cell r="A879" t="str">
            <v>202010D19</v>
          </cell>
          <cell r="F879" t="str">
            <v>2</v>
          </cell>
          <cell r="H879">
            <v>3720</v>
          </cell>
          <cell r="J879">
            <v>0</v>
          </cell>
          <cell r="K879">
            <v>0</v>
          </cell>
          <cell r="Q879" t="str">
            <v>142</v>
          </cell>
          <cell r="R879" t="str">
            <v>ECJ5/8</v>
          </cell>
          <cell r="T879">
            <v>3720</v>
          </cell>
          <cell r="U879" t="str">
            <v>2020</v>
          </cell>
        </row>
        <row r="880">
          <cell r="A880" t="str">
            <v>202010D19</v>
          </cell>
          <cell r="F880" t="str">
            <v>1</v>
          </cell>
          <cell r="H880">
            <v>5419</v>
          </cell>
          <cell r="J880">
            <v>0</v>
          </cell>
          <cell r="K880">
            <v>0</v>
          </cell>
          <cell r="Q880" t="str">
            <v>142</v>
          </cell>
          <cell r="R880" t="str">
            <v>ECJ5/8</v>
          </cell>
          <cell r="T880">
            <v>5419</v>
          </cell>
          <cell r="U880" t="str">
            <v>2020</v>
          </cell>
        </row>
        <row r="881">
          <cell r="A881" t="str">
            <v>202010D19</v>
          </cell>
          <cell r="F881" t="str">
            <v>1</v>
          </cell>
          <cell r="H881">
            <v>7373</v>
          </cell>
          <cell r="J881">
            <v>0</v>
          </cell>
          <cell r="K881">
            <v>0</v>
          </cell>
          <cell r="Q881" t="str">
            <v>142</v>
          </cell>
          <cell r="R881" t="str">
            <v>ECJ5/8</v>
          </cell>
          <cell r="T881">
            <v>7373</v>
          </cell>
          <cell r="U881" t="str">
            <v>2020</v>
          </cell>
        </row>
        <row r="882">
          <cell r="A882" t="str">
            <v>202010D19</v>
          </cell>
          <cell r="F882" t="str">
            <v>1</v>
          </cell>
          <cell r="H882">
            <v>5000</v>
          </cell>
          <cell r="J882">
            <v>0</v>
          </cell>
          <cell r="K882">
            <v>0</v>
          </cell>
          <cell r="Q882" t="str">
            <v>142</v>
          </cell>
          <cell r="R882" t="str">
            <v>ECJ5/8</v>
          </cell>
          <cell r="T882">
            <v>5000</v>
          </cell>
          <cell r="U882" t="str">
            <v>2020</v>
          </cell>
        </row>
        <row r="883">
          <cell r="A883" t="str">
            <v>202010D19</v>
          </cell>
          <cell r="F883" t="str">
            <v>2</v>
          </cell>
          <cell r="H883">
            <v>2000</v>
          </cell>
          <cell r="J883">
            <v>0</v>
          </cell>
          <cell r="K883">
            <v>0</v>
          </cell>
          <cell r="Q883" t="str">
            <v>142</v>
          </cell>
          <cell r="R883" t="str">
            <v>ECJ5/8</v>
          </cell>
          <cell r="T883">
            <v>2000</v>
          </cell>
          <cell r="U883" t="str">
            <v>2020</v>
          </cell>
        </row>
        <row r="884">
          <cell r="A884" t="str">
            <v>202010D19</v>
          </cell>
          <cell r="F884" t="str">
            <v>1</v>
          </cell>
          <cell r="H884">
            <v>1650</v>
          </cell>
          <cell r="J884">
            <v>0</v>
          </cell>
          <cell r="K884">
            <v>0</v>
          </cell>
          <cell r="Q884" t="str">
            <v>142</v>
          </cell>
          <cell r="R884" t="str">
            <v>ECJ5/8</v>
          </cell>
          <cell r="T884">
            <v>1650</v>
          </cell>
          <cell r="U884" t="str">
            <v>2020</v>
          </cell>
        </row>
        <row r="885">
          <cell r="A885" t="str">
            <v>202010D19</v>
          </cell>
          <cell r="F885" t="str">
            <v>2</v>
          </cell>
          <cell r="H885">
            <v>2205</v>
          </cell>
          <cell r="J885">
            <v>0</v>
          </cell>
          <cell r="K885">
            <v>0</v>
          </cell>
          <cell r="Q885" t="str">
            <v>142</v>
          </cell>
          <cell r="R885" t="str">
            <v>ECJ5/8</v>
          </cell>
          <cell r="T885">
            <v>2205</v>
          </cell>
          <cell r="U885" t="str">
            <v>2020</v>
          </cell>
        </row>
        <row r="886">
          <cell r="A886" t="str">
            <v>202010D19</v>
          </cell>
          <cell r="F886" t="str">
            <v>2</v>
          </cell>
          <cell r="H886">
            <v>15105</v>
          </cell>
          <cell r="J886">
            <v>0</v>
          </cell>
          <cell r="K886">
            <v>0</v>
          </cell>
          <cell r="Q886" t="str">
            <v>142</v>
          </cell>
          <cell r="R886" t="str">
            <v>ECJ5/8</v>
          </cell>
          <cell r="T886">
            <v>15105</v>
          </cell>
          <cell r="U886" t="str">
            <v>2020</v>
          </cell>
        </row>
        <row r="887">
          <cell r="A887" t="str">
            <v>202010D19</v>
          </cell>
          <cell r="F887" t="str">
            <v>1</v>
          </cell>
          <cell r="H887">
            <v>22458</v>
          </cell>
          <cell r="J887">
            <v>0</v>
          </cell>
          <cell r="K887">
            <v>0</v>
          </cell>
          <cell r="Q887" t="str">
            <v>142</v>
          </cell>
          <cell r="R887" t="str">
            <v>ECJ5/8</v>
          </cell>
          <cell r="T887">
            <v>22458</v>
          </cell>
          <cell r="U887" t="str">
            <v>2020</v>
          </cell>
        </row>
        <row r="888">
          <cell r="A888" t="str">
            <v>202010D19</v>
          </cell>
          <cell r="F888" t="str">
            <v>1</v>
          </cell>
          <cell r="H888">
            <v>2460</v>
          </cell>
          <cell r="J888">
            <v>0</v>
          </cell>
          <cell r="K888">
            <v>0</v>
          </cell>
          <cell r="Q888" t="str">
            <v>142</v>
          </cell>
          <cell r="R888" t="str">
            <v>ECJ5/8</v>
          </cell>
          <cell r="T888">
            <v>2460</v>
          </cell>
          <cell r="U888" t="str">
            <v>2020</v>
          </cell>
        </row>
        <row r="889">
          <cell r="A889" t="str">
            <v>202010D19</v>
          </cell>
          <cell r="F889" t="str">
            <v>2</v>
          </cell>
          <cell r="H889">
            <v>5273</v>
          </cell>
          <cell r="J889">
            <v>0</v>
          </cell>
          <cell r="K889">
            <v>0</v>
          </cell>
          <cell r="Q889" t="str">
            <v>142</v>
          </cell>
          <cell r="R889" t="str">
            <v>ECJ5/8</v>
          </cell>
          <cell r="T889">
            <v>5273</v>
          </cell>
          <cell r="U889" t="str">
            <v>2020</v>
          </cell>
        </row>
        <row r="890">
          <cell r="A890" t="str">
            <v>202010D19</v>
          </cell>
          <cell r="F890" t="str">
            <v>1</v>
          </cell>
          <cell r="H890">
            <v>4423</v>
          </cell>
          <cell r="J890">
            <v>0</v>
          </cell>
          <cell r="K890">
            <v>0</v>
          </cell>
          <cell r="Q890" t="str">
            <v>142</v>
          </cell>
          <cell r="R890" t="str">
            <v>ECJ5/8</v>
          </cell>
          <cell r="T890">
            <v>4423</v>
          </cell>
          <cell r="U890" t="str">
            <v>2020</v>
          </cell>
        </row>
        <row r="891">
          <cell r="A891" t="str">
            <v>202010D19</v>
          </cell>
          <cell r="F891" t="str">
            <v>2</v>
          </cell>
          <cell r="H891">
            <v>29424</v>
          </cell>
          <cell r="J891">
            <v>0</v>
          </cell>
          <cell r="K891">
            <v>0</v>
          </cell>
          <cell r="Q891" t="str">
            <v>142</v>
          </cell>
          <cell r="R891" t="str">
            <v>ECJ5/8</v>
          </cell>
          <cell r="T891">
            <v>29424</v>
          </cell>
          <cell r="U891" t="str">
            <v>2020</v>
          </cell>
        </row>
        <row r="892">
          <cell r="A892" t="str">
            <v>202010D19</v>
          </cell>
          <cell r="F892" t="str">
            <v>1</v>
          </cell>
          <cell r="H892">
            <v>18322</v>
          </cell>
          <cell r="J892">
            <v>0</v>
          </cell>
          <cell r="K892">
            <v>0</v>
          </cell>
          <cell r="Q892" t="str">
            <v>142</v>
          </cell>
          <cell r="R892" t="str">
            <v>ECJ5/8</v>
          </cell>
          <cell r="T892">
            <v>18322</v>
          </cell>
          <cell r="U892" t="str">
            <v>2020</v>
          </cell>
        </row>
        <row r="893">
          <cell r="A893" t="str">
            <v>202010D19</v>
          </cell>
          <cell r="F893" t="str">
            <v>2</v>
          </cell>
          <cell r="H893">
            <v>127000</v>
          </cell>
          <cell r="J893">
            <v>0</v>
          </cell>
          <cell r="K893">
            <v>0</v>
          </cell>
          <cell r="Q893" t="str">
            <v>142</v>
          </cell>
          <cell r="R893" t="str">
            <v>ECJ5/8</v>
          </cell>
          <cell r="T893">
            <v>127000</v>
          </cell>
          <cell r="U893" t="str">
            <v>2020</v>
          </cell>
        </row>
        <row r="894">
          <cell r="A894" t="str">
            <v>202010D19</v>
          </cell>
          <cell r="F894" t="str">
            <v>1</v>
          </cell>
          <cell r="H894">
            <v>20000</v>
          </cell>
          <cell r="J894">
            <v>0</v>
          </cell>
          <cell r="K894">
            <v>0</v>
          </cell>
          <cell r="Q894" t="str">
            <v>142</v>
          </cell>
          <cell r="R894" t="str">
            <v>ECJ5/8</v>
          </cell>
          <cell r="T894">
            <v>20000</v>
          </cell>
          <cell r="U894" t="str">
            <v>2020</v>
          </cell>
        </row>
        <row r="895">
          <cell r="A895" t="str">
            <v>202010D19</v>
          </cell>
          <cell r="F895" t="str">
            <v>2</v>
          </cell>
          <cell r="H895">
            <v>107000</v>
          </cell>
          <cell r="J895">
            <v>0</v>
          </cell>
          <cell r="K895">
            <v>0</v>
          </cell>
          <cell r="Q895" t="str">
            <v>142</v>
          </cell>
          <cell r="R895" t="str">
            <v>ECJ5/8</v>
          </cell>
          <cell r="T895">
            <v>107000</v>
          </cell>
          <cell r="U895" t="str">
            <v>2020</v>
          </cell>
        </row>
        <row r="896">
          <cell r="A896" t="str">
            <v>202010D19</v>
          </cell>
          <cell r="F896" t="str">
            <v>1</v>
          </cell>
          <cell r="H896">
            <v>11181</v>
          </cell>
          <cell r="J896">
            <v>0</v>
          </cell>
          <cell r="K896">
            <v>0</v>
          </cell>
          <cell r="Q896" t="str">
            <v>142</v>
          </cell>
          <cell r="R896" t="str">
            <v>ECJ5/8</v>
          </cell>
          <cell r="T896">
            <v>11181</v>
          </cell>
          <cell r="U896" t="str">
            <v>2020</v>
          </cell>
        </row>
        <row r="897">
          <cell r="A897" t="str">
            <v>202010D19</v>
          </cell>
          <cell r="F897" t="str">
            <v>2</v>
          </cell>
          <cell r="H897">
            <v>4972</v>
          </cell>
          <cell r="J897">
            <v>0</v>
          </cell>
          <cell r="K897">
            <v>0</v>
          </cell>
          <cell r="Q897" t="str">
            <v>142</v>
          </cell>
          <cell r="R897" t="str">
            <v>ECJ5/8</v>
          </cell>
          <cell r="T897">
            <v>4972</v>
          </cell>
          <cell r="U897" t="str">
            <v>2020</v>
          </cell>
        </row>
        <row r="898">
          <cell r="A898" t="str">
            <v>202010D19</v>
          </cell>
          <cell r="F898" t="str">
            <v>2</v>
          </cell>
          <cell r="H898">
            <v>98914</v>
          </cell>
          <cell r="J898">
            <v>0</v>
          </cell>
          <cell r="K898">
            <v>0</v>
          </cell>
          <cell r="Q898" t="str">
            <v>142</v>
          </cell>
          <cell r="R898" t="str">
            <v>ECJ5/8</v>
          </cell>
          <cell r="T898">
            <v>98914</v>
          </cell>
          <cell r="U898" t="str">
            <v>2020</v>
          </cell>
        </row>
        <row r="899">
          <cell r="A899" t="str">
            <v>202010D19</v>
          </cell>
          <cell r="F899" t="str">
            <v>1</v>
          </cell>
          <cell r="H899">
            <v>0</v>
          </cell>
          <cell r="J899">
            <v>0</v>
          </cell>
          <cell r="K899">
            <v>0</v>
          </cell>
          <cell r="Q899" t="str">
            <v>142</v>
          </cell>
          <cell r="R899" t="str">
            <v>ECJ5/8 ODC</v>
          </cell>
          <cell r="T899">
            <v>0</v>
          </cell>
          <cell r="U899" t="str">
            <v>2020</v>
          </cell>
        </row>
        <row r="900">
          <cell r="A900" t="str">
            <v>202010D19</v>
          </cell>
          <cell r="F900" t="str">
            <v>1</v>
          </cell>
          <cell r="H900">
            <v>7616064</v>
          </cell>
          <cell r="J900">
            <v>0</v>
          </cell>
          <cell r="K900">
            <v>0</v>
          </cell>
          <cell r="Q900" t="str">
            <v>142</v>
          </cell>
          <cell r="R900" t="str">
            <v>ECJ6</v>
          </cell>
          <cell r="T900">
            <v>0</v>
          </cell>
          <cell r="U900" t="str">
            <v>2020</v>
          </cell>
        </row>
        <row r="901">
          <cell r="A901" t="str">
            <v>202010D19</v>
          </cell>
          <cell r="F901" t="str">
            <v>2</v>
          </cell>
          <cell r="H901">
            <v>-300000</v>
          </cell>
          <cell r="J901">
            <v>0</v>
          </cell>
          <cell r="K901">
            <v>0</v>
          </cell>
          <cell r="Q901" t="str">
            <v>142</v>
          </cell>
          <cell r="R901" t="str">
            <v>ECJ6</v>
          </cell>
          <cell r="T901">
            <v>0</v>
          </cell>
          <cell r="U901" t="str">
            <v>2020</v>
          </cell>
        </row>
        <row r="902">
          <cell r="A902" t="str">
            <v>202010D19</v>
          </cell>
          <cell r="F902" t="str">
            <v>1</v>
          </cell>
          <cell r="H902">
            <v>6024</v>
          </cell>
          <cell r="J902">
            <v>0</v>
          </cell>
          <cell r="K902">
            <v>0</v>
          </cell>
          <cell r="Q902" t="str">
            <v>142</v>
          </cell>
          <cell r="R902" t="str">
            <v>ECJ6</v>
          </cell>
          <cell r="T902">
            <v>6024</v>
          </cell>
          <cell r="U902" t="str">
            <v>2020</v>
          </cell>
        </row>
        <row r="903">
          <cell r="A903" t="str">
            <v>202010D19</v>
          </cell>
          <cell r="F903" t="str">
            <v>1</v>
          </cell>
          <cell r="H903">
            <v>6312</v>
          </cell>
          <cell r="J903">
            <v>0</v>
          </cell>
          <cell r="K903">
            <v>0</v>
          </cell>
          <cell r="Q903" t="str">
            <v>142</v>
          </cell>
          <cell r="R903" t="str">
            <v>ECJ6</v>
          </cell>
          <cell r="T903">
            <v>6312</v>
          </cell>
          <cell r="U903" t="str">
            <v>2020</v>
          </cell>
        </row>
        <row r="904">
          <cell r="A904" t="str">
            <v>202010D19</v>
          </cell>
          <cell r="F904" t="str">
            <v>1</v>
          </cell>
          <cell r="H904">
            <v>50000</v>
          </cell>
          <cell r="J904">
            <v>0</v>
          </cell>
          <cell r="K904">
            <v>0</v>
          </cell>
          <cell r="Q904" t="str">
            <v>142</v>
          </cell>
          <cell r="R904" t="str">
            <v>ECJ6</v>
          </cell>
          <cell r="T904">
            <v>50000</v>
          </cell>
          <cell r="U904" t="str">
            <v>2020</v>
          </cell>
        </row>
        <row r="905">
          <cell r="A905" t="str">
            <v>202010D19</v>
          </cell>
          <cell r="F905" t="str">
            <v>1</v>
          </cell>
          <cell r="H905">
            <v>150000</v>
          </cell>
          <cell r="J905">
            <v>0</v>
          </cell>
          <cell r="K905">
            <v>0</v>
          </cell>
          <cell r="Q905" t="str">
            <v>142</v>
          </cell>
          <cell r="R905" t="str">
            <v>ECJ6</v>
          </cell>
          <cell r="T905">
            <v>150000</v>
          </cell>
          <cell r="U905" t="str">
            <v>2020</v>
          </cell>
        </row>
        <row r="906">
          <cell r="A906" t="str">
            <v>202010D19</v>
          </cell>
          <cell r="F906" t="str">
            <v>1</v>
          </cell>
          <cell r="H906">
            <v>50000</v>
          </cell>
          <cell r="J906">
            <v>0</v>
          </cell>
          <cell r="K906">
            <v>0</v>
          </cell>
          <cell r="Q906" t="str">
            <v>142</v>
          </cell>
          <cell r="R906" t="str">
            <v>ECJ6</v>
          </cell>
          <cell r="T906">
            <v>50000</v>
          </cell>
          <cell r="U906" t="str">
            <v>2020</v>
          </cell>
        </row>
        <row r="907">
          <cell r="A907" t="str">
            <v>202010D19</v>
          </cell>
          <cell r="F907" t="str">
            <v>1</v>
          </cell>
          <cell r="H907">
            <v>25000</v>
          </cell>
          <cell r="J907">
            <v>0</v>
          </cell>
          <cell r="K907">
            <v>0</v>
          </cell>
          <cell r="Q907" t="str">
            <v>142</v>
          </cell>
          <cell r="R907" t="str">
            <v>ECJ6</v>
          </cell>
          <cell r="T907">
            <v>25000</v>
          </cell>
          <cell r="U907" t="str">
            <v>2020</v>
          </cell>
        </row>
        <row r="908">
          <cell r="A908" t="str">
            <v>202010D19</v>
          </cell>
          <cell r="F908" t="str">
            <v>2</v>
          </cell>
          <cell r="H908">
            <v>50000</v>
          </cell>
          <cell r="J908">
            <v>0</v>
          </cell>
          <cell r="K908">
            <v>0</v>
          </cell>
          <cell r="Q908" t="str">
            <v>142</v>
          </cell>
          <cell r="R908" t="str">
            <v>ECJ6</v>
          </cell>
          <cell r="T908">
            <v>50000</v>
          </cell>
          <cell r="U908" t="str">
            <v>2020</v>
          </cell>
        </row>
        <row r="909">
          <cell r="A909" t="str">
            <v>202010D19</v>
          </cell>
          <cell r="F909" t="str">
            <v>1</v>
          </cell>
          <cell r="H909">
            <v>25000</v>
          </cell>
          <cell r="J909">
            <v>0</v>
          </cell>
          <cell r="K909">
            <v>0</v>
          </cell>
          <cell r="Q909" t="str">
            <v>142</v>
          </cell>
          <cell r="R909" t="str">
            <v>ECJ6</v>
          </cell>
          <cell r="T909">
            <v>25000</v>
          </cell>
          <cell r="U909" t="str">
            <v>2020</v>
          </cell>
        </row>
        <row r="910">
          <cell r="A910" t="str">
            <v>202010D19</v>
          </cell>
          <cell r="F910" t="str">
            <v>1</v>
          </cell>
          <cell r="H910">
            <v>50000</v>
          </cell>
          <cell r="J910">
            <v>0</v>
          </cell>
          <cell r="K910">
            <v>0</v>
          </cell>
          <cell r="Q910" t="str">
            <v>142</v>
          </cell>
          <cell r="R910" t="str">
            <v>ECJ6</v>
          </cell>
          <cell r="T910">
            <v>50000</v>
          </cell>
          <cell r="U910" t="str">
            <v>2020</v>
          </cell>
        </row>
        <row r="911">
          <cell r="A911" t="str">
            <v>202010D19</v>
          </cell>
          <cell r="F911" t="str">
            <v>1</v>
          </cell>
          <cell r="H911">
            <v>50000</v>
          </cell>
          <cell r="J911">
            <v>0</v>
          </cell>
          <cell r="K911">
            <v>0</v>
          </cell>
          <cell r="Q911" t="str">
            <v>142</v>
          </cell>
          <cell r="R911" t="str">
            <v>ECJ6</v>
          </cell>
          <cell r="T911">
            <v>50000</v>
          </cell>
          <cell r="U911" t="str">
            <v>2020</v>
          </cell>
        </row>
        <row r="912">
          <cell r="A912" t="str">
            <v>202010D19</v>
          </cell>
          <cell r="F912" t="str">
            <v>1</v>
          </cell>
          <cell r="H912">
            <v>50000</v>
          </cell>
          <cell r="J912">
            <v>0</v>
          </cell>
          <cell r="K912">
            <v>0</v>
          </cell>
          <cell r="Q912" t="str">
            <v>142</v>
          </cell>
          <cell r="R912" t="str">
            <v>ECJ6</v>
          </cell>
          <cell r="T912">
            <v>50000</v>
          </cell>
          <cell r="U912" t="str">
            <v>2020</v>
          </cell>
        </row>
        <row r="913">
          <cell r="A913" t="str">
            <v>202010D19</v>
          </cell>
          <cell r="F913" t="str">
            <v>1</v>
          </cell>
          <cell r="H913">
            <v>50000</v>
          </cell>
          <cell r="J913">
            <v>0</v>
          </cell>
          <cell r="K913">
            <v>0</v>
          </cell>
          <cell r="Q913" t="str">
            <v>142</v>
          </cell>
          <cell r="R913" t="str">
            <v>ECJ6</v>
          </cell>
          <cell r="T913">
            <v>50000</v>
          </cell>
          <cell r="U913" t="str">
            <v>2020</v>
          </cell>
        </row>
        <row r="914">
          <cell r="A914" t="str">
            <v>202010D19</v>
          </cell>
          <cell r="F914" t="str">
            <v>1</v>
          </cell>
          <cell r="H914">
            <v>2500</v>
          </cell>
          <cell r="J914">
            <v>0</v>
          </cell>
          <cell r="K914">
            <v>0</v>
          </cell>
          <cell r="Q914" t="str">
            <v>142</v>
          </cell>
          <cell r="R914" t="str">
            <v>ECJ6</v>
          </cell>
          <cell r="T914">
            <v>2500</v>
          </cell>
          <cell r="U914" t="str">
            <v>2020</v>
          </cell>
        </row>
        <row r="915">
          <cell r="A915" t="str">
            <v>202010D19</v>
          </cell>
          <cell r="F915" t="str">
            <v>1</v>
          </cell>
          <cell r="H915">
            <v>6500</v>
          </cell>
          <cell r="J915">
            <v>0</v>
          </cell>
          <cell r="K915">
            <v>0</v>
          </cell>
          <cell r="Q915" t="str">
            <v>142</v>
          </cell>
          <cell r="R915" t="str">
            <v>ECJ6</v>
          </cell>
          <cell r="T915">
            <v>6500</v>
          </cell>
          <cell r="U915" t="str">
            <v>2020</v>
          </cell>
        </row>
        <row r="916">
          <cell r="A916" t="str">
            <v>202010D19</v>
          </cell>
          <cell r="F916" t="str">
            <v>1</v>
          </cell>
          <cell r="H916">
            <v>12000</v>
          </cell>
          <cell r="J916">
            <v>0</v>
          </cell>
          <cell r="K916">
            <v>0</v>
          </cell>
          <cell r="Q916" t="str">
            <v>142</v>
          </cell>
          <cell r="R916" t="str">
            <v>ECJ6</v>
          </cell>
          <cell r="T916">
            <v>12000</v>
          </cell>
          <cell r="U916" t="str">
            <v>2020</v>
          </cell>
        </row>
        <row r="917">
          <cell r="A917" t="str">
            <v>202010D19</v>
          </cell>
          <cell r="F917" t="str">
            <v>1</v>
          </cell>
          <cell r="H917">
            <v>30000</v>
          </cell>
          <cell r="J917">
            <v>0</v>
          </cell>
          <cell r="K917">
            <v>0</v>
          </cell>
          <cell r="Q917" t="str">
            <v>142</v>
          </cell>
          <cell r="R917" t="str">
            <v>ECJ5/8 ODC</v>
          </cell>
          <cell r="T917">
            <v>0</v>
          </cell>
          <cell r="U917" t="str">
            <v>2020</v>
          </cell>
        </row>
        <row r="918">
          <cell r="A918" t="str">
            <v>202010D19</v>
          </cell>
          <cell r="F918" t="str">
            <v>1</v>
          </cell>
          <cell r="H918">
            <v>31500</v>
          </cell>
          <cell r="J918">
            <v>0</v>
          </cell>
          <cell r="K918">
            <v>0</v>
          </cell>
          <cell r="Q918" t="str">
            <v>142</v>
          </cell>
          <cell r="R918" t="str">
            <v>ECJ5/8 ODC</v>
          </cell>
          <cell r="T918">
            <v>0</v>
          </cell>
          <cell r="U918" t="str">
            <v>2020</v>
          </cell>
        </row>
        <row r="919">
          <cell r="A919" t="str">
            <v>202010D19</v>
          </cell>
          <cell r="F919" t="str">
            <v>1</v>
          </cell>
          <cell r="H919">
            <v>24000</v>
          </cell>
          <cell r="J919">
            <v>0</v>
          </cell>
          <cell r="K919">
            <v>0</v>
          </cell>
          <cell r="Q919" t="str">
            <v>142</v>
          </cell>
          <cell r="R919" t="str">
            <v>ECJ5/8 ODC</v>
          </cell>
          <cell r="T919">
            <v>0</v>
          </cell>
          <cell r="U919" t="str">
            <v>2020</v>
          </cell>
        </row>
        <row r="920">
          <cell r="A920" t="str">
            <v>202010D19</v>
          </cell>
          <cell r="F920" t="str">
            <v>1</v>
          </cell>
          <cell r="H920">
            <v>153000</v>
          </cell>
          <cell r="J920">
            <v>0</v>
          </cell>
          <cell r="K920">
            <v>0</v>
          </cell>
          <cell r="Q920" t="str">
            <v>142</v>
          </cell>
          <cell r="R920" t="str">
            <v>ECJ5/8 ODC</v>
          </cell>
          <cell r="T920">
            <v>0</v>
          </cell>
          <cell r="U920" t="str">
            <v>2020</v>
          </cell>
        </row>
        <row r="921">
          <cell r="A921" t="str">
            <v>202010D19</v>
          </cell>
          <cell r="F921" t="str">
            <v>1</v>
          </cell>
          <cell r="H921">
            <v>39900</v>
          </cell>
          <cell r="J921">
            <v>0</v>
          </cell>
          <cell r="K921">
            <v>0</v>
          </cell>
          <cell r="Q921" t="str">
            <v>142</v>
          </cell>
          <cell r="R921" t="str">
            <v>ECJ5/8 ODC</v>
          </cell>
          <cell r="T921">
            <v>0</v>
          </cell>
          <cell r="U921" t="str">
            <v>2020</v>
          </cell>
        </row>
        <row r="922">
          <cell r="A922" t="str">
            <v>202010D19</v>
          </cell>
          <cell r="F922" t="str">
            <v>1</v>
          </cell>
          <cell r="H922">
            <v>24900</v>
          </cell>
          <cell r="J922">
            <v>0</v>
          </cell>
          <cell r="K922">
            <v>0</v>
          </cell>
          <cell r="Q922" t="str">
            <v>142</v>
          </cell>
          <cell r="R922" t="str">
            <v>ECJ5/8 ODC</v>
          </cell>
          <cell r="T922">
            <v>0</v>
          </cell>
          <cell r="U922" t="str">
            <v>2020</v>
          </cell>
        </row>
        <row r="923">
          <cell r="A923" t="str">
            <v>202010D19</v>
          </cell>
          <cell r="F923" t="str">
            <v>1</v>
          </cell>
          <cell r="H923">
            <v>37500</v>
          </cell>
          <cell r="J923">
            <v>0</v>
          </cell>
          <cell r="K923">
            <v>0</v>
          </cell>
          <cell r="Q923" t="str">
            <v>142</v>
          </cell>
          <cell r="R923" t="str">
            <v>ECJ5/8 ODC</v>
          </cell>
          <cell r="T923">
            <v>0</v>
          </cell>
          <cell r="U923" t="str">
            <v>2020</v>
          </cell>
        </row>
        <row r="924">
          <cell r="A924" t="str">
            <v>202010D19</v>
          </cell>
          <cell r="F924" t="str">
            <v>1</v>
          </cell>
          <cell r="H924">
            <v>9900</v>
          </cell>
          <cell r="J924">
            <v>0</v>
          </cell>
          <cell r="K924">
            <v>0</v>
          </cell>
          <cell r="Q924" t="str">
            <v>142</v>
          </cell>
          <cell r="R924" t="str">
            <v>ECJ5/8 ODC</v>
          </cell>
          <cell r="T924">
            <v>0</v>
          </cell>
          <cell r="U924" t="str">
            <v>2020</v>
          </cell>
        </row>
        <row r="925">
          <cell r="A925" t="str">
            <v>202010D19</v>
          </cell>
          <cell r="F925" t="str">
            <v>1</v>
          </cell>
          <cell r="H925">
            <v>15600</v>
          </cell>
          <cell r="J925">
            <v>0</v>
          </cell>
          <cell r="K925">
            <v>0</v>
          </cell>
          <cell r="Q925" t="str">
            <v>142</v>
          </cell>
          <cell r="R925" t="str">
            <v>ECJ5/8 ODC</v>
          </cell>
          <cell r="T925">
            <v>0</v>
          </cell>
          <cell r="U925" t="str">
            <v>2020</v>
          </cell>
        </row>
        <row r="926">
          <cell r="A926" t="str">
            <v>202010D19</v>
          </cell>
          <cell r="F926" t="str">
            <v>1</v>
          </cell>
          <cell r="H926">
            <v>6000</v>
          </cell>
          <cell r="J926">
            <v>0</v>
          </cell>
          <cell r="K926">
            <v>0</v>
          </cell>
          <cell r="Q926" t="str">
            <v>142</v>
          </cell>
          <cell r="R926" t="str">
            <v>ECJ5/8 ODC</v>
          </cell>
          <cell r="T926">
            <v>0</v>
          </cell>
          <cell r="U926" t="str">
            <v>2020</v>
          </cell>
        </row>
        <row r="927">
          <cell r="A927" t="str">
            <v>202010D19</v>
          </cell>
          <cell r="F927" t="str">
            <v>1</v>
          </cell>
          <cell r="H927">
            <v>6600</v>
          </cell>
          <cell r="J927">
            <v>0</v>
          </cell>
          <cell r="K927">
            <v>0</v>
          </cell>
          <cell r="Q927" t="str">
            <v>142</v>
          </cell>
          <cell r="R927" t="str">
            <v>ECJ5/8 ODC</v>
          </cell>
          <cell r="T927">
            <v>0</v>
          </cell>
          <cell r="U927" t="str">
            <v>2020</v>
          </cell>
        </row>
        <row r="928">
          <cell r="A928" t="str">
            <v>202010D19</v>
          </cell>
          <cell r="F928" t="str">
            <v>1</v>
          </cell>
          <cell r="H928">
            <v>42000</v>
          </cell>
          <cell r="J928">
            <v>0</v>
          </cell>
          <cell r="K928">
            <v>0</v>
          </cell>
          <cell r="Q928" t="str">
            <v>142</v>
          </cell>
          <cell r="R928" t="str">
            <v>ECJ5/8 ODC</v>
          </cell>
          <cell r="T928">
            <v>0</v>
          </cell>
          <cell r="U928" t="str">
            <v>2020</v>
          </cell>
        </row>
        <row r="929">
          <cell r="A929" t="str">
            <v>202010D19</v>
          </cell>
          <cell r="F929" t="str">
            <v>1</v>
          </cell>
          <cell r="H929">
            <v>61500</v>
          </cell>
          <cell r="J929">
            <v>0</v>
          </cell>
          <cell r="K929">
            <v>0</v>
          </cell>
          <cell r="Q929" t="str">
            <v>142</v>
          </cell>
          <cell r="R929" t="str">
            <v>ECJ5/8 ODC</v>
          </cell>
          <cell r="T929">
            <v>0</v>
          </cell>
          <cell r="U929" t="str">
            <v>2020</v>
          </cell>
        </row>
        <row r="930">
          <cell r="A930" t="str">
            <v>202010D19</v>
          </cell>
          <cell r="F930" t="str">
            <v>1</v>
          </cell>
          <cell r="H930">
            <v>40800</v>
          </cell>
          <cell r="J930">
            <v>0</v>
          </cell>
          <cell r="K930">
            <v>0</v>
          </cell>
          <cell r="Q930" t="str">
            <v>142</v>
          </cell>
          <cell r="R930" t="str">
            <v>ECJ5/8 ODC</v>
          </cell>
          <cell r="T930">
            <v>0</v>
          </cell>
          <cell r="U930" t="str">
            <v>2020</v>
          </cell>
        </row>
        <row r="931">
          <cell r="A931" t="str">
            <v>202010D19</v>
          </cell>
          <cell r="F931" t="str">
            <v>1</v>
          </cell>
          <cell r="H931">
            <v>44700</v>
          </cell>
          <cell r="J931">
            <v>0</v>
          </cell>
          <cell r="K931">
            <v>0</v>
          </cell>
          <cell r="Q931" t="str">
            <v>142</v>
          </cell>
          <cell r="R931" t="str">
            <v>ECJ5/8 ODC</v>
          </cell>
          <cell r="T931">
            <v>0</v>
          </cell>
          <cell r="U931" t="str">
            <v>2020</v>
          </cell>
        </row>
        <row r="932">
          <cell r="A932" t="str">
            <v>202010D19</v>
          </cell>
          <cell r="F932" t="str">
            <v>1</v>
          </cell>
          <cell r="H932">
            <v>3600</v>
          </cell>
          <cell r="J932">
            <v>0</v>
          </cell>
          <cell r="K932">
            <v>0</v>
          </cell>
          <cell r="Q932" t="str">
            <v>142</v>
          </cell>
          <cell r="R932" t="str">
            <v>ECJ5/8 ODC</v>
          </cell>
          <cell r="T932">
            <v>0</v>
          </cell>
          <cell r="U932" t="str">
            <v>2020</v>
          </cell>
        </row>
        <row r="933">
          <cell r="A933" t="str">
            <v>202010D19</v>
          </cell>
          <cell r="F933" t="str">
            <v>1</v>
          </cell>
          <cell r="H933">
            <v>6600</v>
          </cell>
          <cell r="J933">
            <v>0</v>
          </cell>
          <cell r="K933">
            <v>0</v>
          </cell>
          <cell r="Q933" t="str">
            <v>142</v>
          </cell>
          <cell r="R933" t="str">
            <v>ECJ5/8 ODC</v>
          </cell>
          <cell r="T933">
            <v>0</v>
          </cell>
          <cell r="U933" t="str">
            <v>2020</v>
          </cell>
        </row>
        <row r="934">
          <cell r="A934" t="str">
            <v>202010D19</v>
          </cell>
          <cell r="F934" t="str">
            <v>1</v>
          </cell>
          <cell r="H934">
            <v>184500</v>
          </cell>
          <cell r="J934">
            <v>0</v>
          </cell>
          <cell r="K934">
            <v>0</v>
          </cell>
          <cell r="Q934" t="str">
            <v>142</v>
          </cell>
          <cell r="R934" t="str">
            <v>ECJ5/8 ODC</v>
          </cell>
          <cell r="T934">
            <v>0</v>
          </cell>
          <cell r="U934" t="str">
            <v>2020</v>
          </cell>
        </row>
        <row r="935">
          <cell r="A935" t="str">
            <v>202010D19</v>
          </cell>
          <cell r="F935" t="str">
            <v>1</v>
          </cell>
          <cell r="H935">
            <v>12300</v>
          </cell>
          <cell r="J935">
            <v>0</v>
          </cell>
          <cell r="K935">
            <v>0</v>
          </cell>
          <cell r="Q935" t="str">
            <v>142</v>
          </cell>
          <cell r="R935" t="str">
            <v>ECJ5/8 ODC</v>
          </cell>
          <cell r="T935">
            <v>0</v>
          </cell>
          <cell r="U935" t="str">
            <v>2020</v>
          </cell>
        </row>
        <row r="936">
          <cell r="A936" t="str">
            <v>202010D19</v>
          </cell>
          <cell r="F936" t="str">
            <v>1</v>
          </cell>
          <cell r="H936">
            <v>15000</v>
          </cell>
          <cell r="J936">
            <v>0</v>
          </cell>
          <cell r="K936">
            <v>0</v>
          </cell>
          <cell r="Q936" t="str">
            <v>142</v>
          </cell>
          <cell r="R936" t="str">
            <v>ECJ5/8 ODC</v>
          </cell>
          <cell r="T936">
            <v>0</v>
          </cell>
          <cell r="U936" t="str">
            <v>2020</v>
          </cell>
        </row>
        <row r="937">
          <cell r="A937" t="str">
            <v>202010D19</v>
          </cell>
          <cell r="F937" t="str">
            <v>1</v>
          </cell>
          <cell r="H937">
            <v>8700</v>
          </cell>
          <cell r="J937">
            <v>0</v>
          </cell>
          <cell r="K937">
            <v>0</v>
          </cell>
          <cell r="Q937" t="str">
            <v>142</v>
          </cell>
          <cell r="R937" t="str">
            <v>ECJ5/8 ODC</v>
          </cell>
          <cell r="T937">
            <v>0</v>
          </cell>
          <cell r="U937" t="str">
            <v>2020</v>
          </cell>
        </row>
        <row r="938">
          <cell r="A938" t="str">
            <v>202010D19</v>
          </cell>
          <cell r="F938" t="str">
            <v>1</v>
          </cell>
          <cell r="H938">
            <v>16200</v>
          </cell>
          <cell r="J938">
            <v>0</v>
          </cell>
          <cell r="K938">
            <v>0</v>
          </cell>
          <cell r="Q938" t="str">
            <v>142</v>
          </cell>
          <cell r="R938" t="str">
            <v>ECJ5/8 ODC</v>
          </cell>
          <cell r="T938">
            <v>0</v>
          </cell>
          <cell r="U938" t="str">
            <v>2020</v>
          </cell>
        </row>
        <row r="939">
          <cell r="A939" t="str">
            <v>202010D19</v>
          </cell>
          <cell r="F939" t="str">
            <v>1</v>
          </cell>
          <cell r="H939">
            <v>22500</v>
          </cell>
          <cell r="J939">
            <v>0</v>
          </cell>
          <cell r="K939">
            <v>0</v>
          </cell>
          <cell r="Q939" t="str">
            <v>142</v>
          </cell>
          <cell r="R939" t="str">
            <v>ECJ5/8 ODC</v>
          </cell>
          <cell r="T939">
            <v>0</v>
          </cell>
          <cell r="U939" t="str">
            <v>2020</v>
          </cell>
        </row>
        <row r="940">
          <cell r="A940" t="str">
            <v>202010D19</v>
          </cell>
          <cell r="F940" t="str">
            <v>1</v>
          </cell>
          <cell r="H940">
            <v>14400</v>
          </cell>
          <cell r="J940">
            <v>0</v>
          </cell>
          <cell r="K940">
            <v>0</v>
          </cell>
          <cell r="Q940" t="str">
            <v>142</v>
          </cell>
          <cell r="R940" t="str">
            <v>ECJ5/8 ODC</v>
          </cell>
          <cell r="T940">
            <v>0</v>
          </cell>
          <cell r="U940" t="str">
            <v>2020</v>
          </cell>
        </row>
        <row r="941">
          <cell r="A941" t="str">
            <v>202010D19</v>
          </cell>
          <cell r="F941" t="str">
            <v>1</v>
          </cell>
          <cell r="H941">
            <v>33900</v>
          </cell>
          <cell r="J941">
            <v>0</v>
          </cell>
          <cell r="K941">
            <v>0</v>
          </cell>
          <cell r="Q941" t="str">
            <v>142</v>
          </cell>
          <cell r="R941" t="str">
            <v>ECJ5/8 ODC</v>
          </cell>
          <cell r="T941">
            <v>0</v>
          </cell>
          <cell r="U941" t="str">
            <v>2020</v>
          </cell>
        </row>
        <row r="942">
          <cell r="A942" t="str">
            <v>202010D19</v>
          </cell>
          <cell r="F942" t="str">
            <v>1</v>
          </cell>
          <cell r="H942">
            <v>3600</v>
          </cell>
          <cell r="J942">
            <v>0</v>
          </cell>
          <cell r="K942">
            <v>0</v>
          </cell>
          <cell r="Q942" t="str">
            <v>142</v>
          </cell>
          <cell r="R942" t="str">
            <v>ECJ5/8 ODC</v>
          </cell>
          <cell r="T942">
            <v>0</v>
          </cell>
          <cell r="U942" t="str">
            <v>2020</v>
          </cell>
        </row>
        <row r="943">
          <cell r="A943" t="str">
            <v>202010D19</v>
          </cell>
          <cell r="F943" t="str">
            <v>1</v>
          </cell>
          <cell r="H943">
            <v>42000</v>
          </cell>
          <cell r="J943">
            <v>0</v>
          </cell>
          <cell r="K943">
            <v>0</v>
          </cell>
          <cell r="Q943" t="str">
            <v>142</v>
          </cell>
          <cell r="R943" t="str">
            <v>ECJ5/8 ODC</v>
          </cell>
          <cell r="T943">
            <v>0</v>
          </cell>
          <cell r="U943" t="str">
            <v>2020</v>
          </cell>
        </row>
        <row r="944">
          <cell r="A944" t="str">
            <v>202010D19</v>
          </cell>
          <cell r="F944" t="str">
            <v>1</v>
          </cell>
          <cell r="H944">
            <v>19500</v>
          </cell>
          <cell r="J944">
            <v>0</v>
          </cell>
          <cell r="K944">
            <v>0</v>
          </cell>
          <cell r="Q944" t="str">
            <v>142</v>
          </cell>
          <cell r="R944" t="str">
            <v>ECJ5/8 ODC</v>
          </cell>
          <cell r="T944">
            <v>0</v>
          </cell>
          <cell r="U944" t="str">
            <v>2020</v>
          </cell>
        </row>
        <row r="945">
          <cell r="A945" t="str">
            <v>202010D19</v>
          </cell>
          <cell r="F945" t="str">
            <v>1</v>
          </cell>
          <cell r="H945">
            <v>18900</v>
          </cell>
          <cell r="J945">
            <v>0</v>
          </cell>
          <cell r="K945">
            <v>0</v>
          </cell>
          <cell r="Q945" t="str">
            <v>142</v>
          </cell>
          <cell r="R945" t="str">
            <v>ECJ5/8 ODC</v>
          </cell>
          <cell r="T945">
            <v>0</v>
          </cell>
          <cell r="U945" t="str">
            <v>2020</v>
          </cell>
        </row>
        <row r="946">
          <cell r="A946" t="str">
            <v>202010D19</v>
          </cell>
          <cell r="F946" t="str">
            <v>1</v>
          </cell>
          <cell r="H946">
            <v>22500</v>
          </cell>
          <cell r="J946">
            <v>0</v>
          </cell>
          <cell r="K946">
            <v>0</v>
          </cell>
          <cell r="Q946" t="str">
            <v>142</v>
          </cell>
          <cell r="R946" t="str">
            <v>ECJ5/8 ODC</v>
          </cell>
          <cell r="T946">
            <v>0</v>
          </cell>
          <cell r="U946" t="str">
            <v>2020</v>
          </cell>
        </row>
        <row r="947">
          <cell r="A947" t="str">
            <v>202010D19</v>
          </cell>
          <cell r="F947" t="str">
            <v>1</v>
          </cell>
          <cell r="H947">
            <v>17400</v>
          </cell>
          <cell r="J947">
            <v>0</v>
          </cell>
          <cell r="K947">
            <v>0</v>
          </cell>
          <cell r="Q947" t="str">
            <v>142</v>
          </cell>
          <cell r="R947" t="str">
            <v>ECJ5/8 ODC</v>
          </cell>
          <cell r="T947">
            <v>0</v>
          </cell>
          <cell r="U947" t="str">
            <v>2020</v>
          </cell>
        </row>
        <row r="948">
          <cell r="A948" t="str">
            <v>202010D19</v>
          </cell>
          <cell r="F948" t="str">
            <v>1</v>
          </cell>
          <cell r="H948">
            <v>180000</v>
          </cell>
          <cell r="J948">
            <v>0</v>
          </cell>
          <cell r="K948">
            <v>0</v>
          </cell>
          <cell r="Q948" t="str">
            <v>142</v>
          </cell>
          <cell r="R948" t="str">
            <v>ECJ5/8 ODC</v>
          </cell>
          <cell r="T948">
            <v>0</v>
          </cell>
          <cell r="U948" t="str">
            <v>2020</v>
          </cell>
        </row>
        <row r="949">
          <cell r="A949" t="str">
            <v>202010D19</v>
          </cell>
          <cell r="F949" t="str">
            <v>1</v>
          </cell>
          <cell r="H949">
            <v>38400</v>
          </cell>
          <cell r="J949">
            <v>0</v>
          </cell>
          <cell r="K949">
            <v>0</v>
          </cell>
          <cell r="Q949" t="str">
            <v>142</v>
          </cell>
          <cell r="R949" t="str">
            <v>ECJ5/8 ODC</v>
          </cell>
          <cell r="T949">
            <v>0</v>
          </cell>
          <cell r="U949" t="str">
            <v>2020</v>
          </cell>
        </row>
        <row r="950">
          <cell r="A950" t="str">
            <v>202010D19</v>
          </cell>
          <cell r="F950" t="str">
            <v>1</v>
          </cell>
          <cell r="H950">
            <v>183000</v>
          </cell>
          <cell r="J950">
            <v>0</v>
          </cell>
          <cell r="K950">
            <v>0</v>
          </cell>
          <cell r="Q950" t="str">
            <v>142</v>
          </cell>
          <cell r="R950" t="str">
            <v>ECJ5/8 ODC</v>
          </cell>
          <cell r="T950">
            <v>0</v>
          </cell>
          <cell r="U950" t="str">
            <v>2020</v>
          </cell>
        </row>
        <row r="951">
          <cell r="A951" t="str">
            <v>202010D19</v>
          </cell>
          <cell r="F951" t="str">
            <v>1</v>
          </cell>
          <cell r="H951">
            <v>8700</v>
          </cell>
          <cell r="J951">
            <v>0</v>
          </cell>
          <cell r="K951">
            <v>0</v>
          </cell>
          <cell r="Q951" t="str">
            <v>142</v>
          </cell>
          <cell r="R951" t="str">
            <v>ECJ5/8 ODC</v>
          </cell>
          <cell r="T951">
            <v>0</v>
          </cell>
          <cell r="U951" t="str">
            <v>2020</v>
          </cell>
        </row>
        <row r="952">
          <cell r="A952" t="str">
            <v>202010D19</v>
          </cell>
          <cell r="F952" t="str">
            <v>1</v>
          </cell>
          <cell r="H952">
            <v>64500</v>
          </cell>
          <cell r="J952">
            <v>0</v>
          </cell>
          <cell r="K952">
            <v>0</v>
          </cell>
          <cell r="Q952" t="str">
            <v>142</v>
          </cell>
          <cell r="R952" t="str">
            <v>ECJ5/8 ODC</v>
          </cell>
          <cell r="T952">
            <v>0</v>
          </cell>
          <cell r="U952" t="str">
            <v>2020</v>
          </cell>
        </row>
        <row r="953">
          <cell r="A953" t="str">
            <v>202010D19</v>
          </cell>
          <cell r="F953" t="str">
            <v>1</v>
          </cell>
          <cell r="H953">
            <v>706401</v>
          </cell>
          <cell r="J953">
            <v>0</v>
          </cell>
          <cell r="K953">
            <v>0</v>
          </cell>
          <cell r="Q953" t="str">
            <v>142</v>
          </cell>
          <cell r="R953" t="str">
            <v>ECJ7</v>
          </cell>
          <cell r="T953">
            <v>0</v>
          </cell>
          <cell r="U953" t="str">
            <v>2020</v>
          </cell>
        </row>
        <row r="954">
          <cell r="A954" t="str">
            <v>202010D19</v>
          </cell>
          <cell r="F954" t="str">
            <v>2</v>
          </cell>
          <cell r="H954">
            <v>-42418.5</v>
          </cell>
          <cell r="J954">
            <v>0</v>
          </cell>
          <cell r="K954">
            <v>0</v>
          </cell>
          <cell r="Q954" t="str">
            <v>142</v>
          </cell>
          <cell r="R954" t="str">
            <v>ECJ7</v>
          </cell>
          <cell r="T954">
            <v>0</v>
          </cell>
          <cell r="U954" t="str">
            <v>2020</v>
          </cell>
        </row>
        <row r="955">
          <cell r="A955" t="str">
            <v>202010D19</v>
          </cell>
          <cell r="F955" t="str">
            <v>1</v>
          </cell>
          <cell r="H955">
            <v>5484</v>
          </cell>
          <cell r="J955">
            <v>0</v>
          </cell>
          <cell r="K955">
            <v>0</v>
          </cell>
          <cell r="Q955" t="str">
            <v>142</v>
          </cell>
          <cell r="R955" t="str">
            <v>ECJ7</v>
          </cell>
          <cell r="T955">
            <v>5484</v>
          </cell>
          <cell r="U955" t="str">
            <v>2020</v>
          </cell>
        </row>
        <row r="956">
          <cell r="A956" t="str">
            <v>202010D19</v>
          </cell>
          <cell r="F956" t="str">
            <v>1</v>
          </cell>
          <cell r="H956">
            <v>5315</v>
          </cell>
          <cell r="J956">
            <v>0</v>
          </cell>
          <cell r="K956">
            <v>0</v>
          </cell>
          <cell r="Q956" t="str">
            <v>142</v>
          </cell>
          <cell r="R956" t="str">
            <v>ECJ7</v>
          </cell>
          <cell r="T956">
            <v>5315</v>
          </cell>
          <cell r="U956" t="str">
            <v>2020</v>
          </cell>
        </row>
        <row r="957">
          <cell r="A957" t="str">
            <v>202010D19</v>
          </cell>
          <cell r="F957" t="str">
            <v>2</v>
          </cell>
          <cell r="H957">
            <v>41165</v>
          </cell>
          <cell r="J957">
            <v>0</v>
          </cell>
          <cell r="K957">
            <v>0</v>
          </cell>
          <cell r="Q957" t="str">
            <v>142</v>
          </cell>
          <cell r="R957" t="str">
            <v>ECJ7</v>
          </cell>
          <cell r="T957">
            <v>41165</v>
          </cell>
          <cell r="U957" t="str">
            <v>2020</v>
          </cell>
        </row>
        <row r="958">
          <cell r="A958" t="str">
            <v>202010D19</v>
          </cell>
          <cell r="F958" t="str">
            <v>2</v>
          </cell>
          <cell r="H958">
            <v>22950</v>
          </cell>
          <cell r="J958">
            <v>0</v>
          </cell>
          <cell r="K958">
            <v>0</v>
          </cell>
          <cell r="Q958" t="str">
            <v>142</v>
          </cell>
          <cell r="R958" t="str">
            <v>ECJ7</v>
          </cell>
          <cell r="T958">
            <v>22950</v>
          </cell>
          <cell r="U958" t="str">
            <v>2020</v>
          </cell>
        </row>
        <row r="959">
          <cell r="A959" t="str">
            <v>202010D19</v>
          </cell>
          <cell r="F959" t="str">
            <v>2</v>
          </cell>
          <cell r="H959">
            <v>43000</v>
          </cell>
          <cell r="J959">
            <v>0</v>
          </cell>
          <cell r="K959">
            <v>0</v>
          </cell>
          <cell r="Q959" t="str">
            <v>142</v>
          </cell>
          <cell r="R959" t="str">
            <v>ECJ7</v>
          </cell>
          <cell r="T959">
            <v>43000</v>
          </cell>
          <cell r="U959" t="str">
            <v>2020</v>
          </cell>
        </row>
        <row r="960">
          <cell r="A960" t="str">
            <v>202010D19</v>
          </cell>
          <cell r="F960" t="str">
            <v>2</v>
          </cell>
          <cell r="H960">
            <v>6069</v>
          </cell>
          <cell r="J960">
            <v>0</v>
          </cell>
          <cell r="K960">
            <v>0</v>
          </cell>
          <cell r="Q960" t="str">
            <v>142</v>
          </cell>
          <cell r="R960" t="str">
            <v>ECJ7</v>
          </cell>
          <cell r="T960">
            <v>6069</v>
          </cell>
          <cell r="U960" t="str">
            <v>2020</v>
          </cell>
        </row>
        <row r="961">
          <cell r="A961" t="str">
            <v>202010D19</v>
          </cell>
          <cell r="F961" t="str">
            <v>2</v>
          </cell>
          <cell r="H961">
            <v>5117.5</v>
          </cell>
          <cell r="J961">
            <v>0</v>
          </cell>
          <cell r="K961">
            <v>0</v>
          </cell>
          <cell r="Q961" t="str">
            <v>142</v>
          </cell>
          <cell r="R961" t="str">
            <v>ECJ7</v>
          </cell>
          <cell r="T961">
            <v>5117.5</v>
          </cell>
          <cell r="U961" t="str">
            <v>2020</v>
          </cell>
        </row>
        <row r="962">
          <cell r="A962" t="str">
            <v>202010D19</v>
          </cell>
          <cell r="F962" t="str">
            <v>2</v>
          </cell>
          <cell r="H962">
            <v>7419</v>
          </cell>
          <cell r="J962">
            <v>0</v>
          </cell>
          <cell r="K962">
            <v>0</v>
          </cell>
          <cell r="Q962" t="str">
            <v>142</v>
          </cell>
          <cell r="R962" t="str">
            <v>ECJ7</v>
          </cell>
          <cell r="T962">
            <v>7419</v>
          </cell>
          <cell r="U962" t="str">
            <v>2020</v>
          </cell>
        </row>
        <row r="963">
          <cell r="A963" t="str">
            <v>202010D19</v>
          </cell>
          <cell r="F963" t="str">
            <v>2</v>
          </cell>
          <cell r="H963">
            <v>7037</v>
          </cell>
          <cell r="J963">
            <v>0</v>
          </cell>
          <cell r="K963">
            <v>0</v>
          </cell>
          <cell r="Q963" t="str">
            <v>142</v>
          </cell>
          <cell r="R963" t="str">
            <v>ECJ7</v>
          </cell>
          <cell r="T963">
            <v>7037</v>
          </cell>
          <cell r="U963" t="str">
            <v>2020</v>
          </cell>
        </row>
        <row r="964">
          <cell r="A964" t="str">
            <v>202010D19</v>
          </cell>
          <cell r="F964" t="str">
            <v>2</v>
          </cell>
          <cell r="H964">
            <v>4575</v>
          </cell>
          <cell r="J964">
            <v>0</v>
          </cell>
          <cell r="K964">
            <v>0</v>
          </cell>
          <cell r="Q964" t="str">
            <v>142</v>
          </cell>
          <cell r="R964" t="str">
            <v>ECJ7</v>
          </cell>
          <cell r="T964">
            <v>4575</v>
          </cell>
          <cell r="U964" t="str">
            <v>2020</v>
          </cell>
        </row>
        <row r="965">
          <cell r="A965" t="str">
            <v>202010D19</v>
          </cell>
          <cell r="F965" t="str">
            <v>2</v>
          </cell>
          <cell r="H965">
            <v>2192</v>
          </cell>
          <cell r="J965">
            <v>0</v>
          </cell>
          <cell r="K965">
            <v>0</v>
          </cell>
          <cell r="Q965" t="str">
            <v>142</v>
          </cell>
          <cell r="R965" t="str">
            <v>ECJ7</v>
          </cell>
          <cell r="T965">
            <v>2192</v>
          </cell>
          <cell r="U965" t="str">
            <v>2020</v>
          </cell>
        </row>
        <row r="966">
          <cell r="A966" t="str">
            <v>202010D19</v>
          </cell>
          <cell r="F966" t="str">
            <v>2</v>
          </cell>
          <cell r="H966">
            <v>2376</v>
          </cell>
          <cell r="J966">
            <v>0</v>
          </cell>
          <cell r="K966">
            <v>0</v>
          </cell>
          <cell r="Q966" t="str">
            <v>142</v>
          </cell>
          <cell r="R966" t="str">
            <v>ECJ7</v>
          </cell>
          <cell r="T966">
            <v>2376</v>
          </cell>
          <cell r="U966" t="str">
            <v>2020</v>
          </cell>
        </row>
        <row r="967">
          <cell r="A967" t="str">
            <v>202010D19</v>
          </cell>
          <cell r="F967" t="str">
            <v>2</v>
          </cell>
          <cell r="H967">
            <v>2683</v>
          </cell>
          <cell r="J967">
            <v>0</v>
          </cell>
          <cell r="K967">
            <v>0</v>
          </cell>
          <cell r="Q967" t="str">
            <v>142</v>
          </cell>
          <cell r="R967" t="str">
            <v>ECJ7</v>
          </cell>
          <cell r="T967">
            <v>2683</v>
          </cell>
          <cell r="U967" t="str">
            <v>2020</v>
          </cell>
        </row>
        <row r="968">
          <cell r="A968" t="str">
            <v>202010D19</v>
          </cell>
          <cell r="F968" t="str">
            <v>2</v>
          </cell>
          <cell r="H968">
            <v>4345</v>
          </cell>
          <cell r="J968">
            <v>0</v>
          </cell>
          <cell r="K968">
            <v>0</v>
          </cell>
          <cell r="Q968" t="str">
            <v>142</v>
          </cell>
          <cell r="R968" t="str">
            <v>ECJ7</v>
          </cell>
          <cell r="T968">
            <v>4345</v>
          </cell>
          <cell r="U968" t="str">
            <v>2020</v>
          </cell>
        </row>
        <row r="969">
          <cell r="A969" t="str">
            <v>202010D19</v>
          </cell>
          <cell r="F969" t="str">
            <v>2</v>
          </cell>
          <cell r="H969">
            <v>2172</v>
          </cell>
          <cell r="J969">
            <v>0</v>
          </cell>
          <cell r="K969">
            <v>0</v>
          </cell>
          <cell r="Q969" t="str">
            <v>142</v>
          </cell>
          <cell r="R969" t="str">
            <v>ECJ7</v>
          </cell>
          <cell r="T969">
            <v>2172</v>
          </cell>
          <cell r="U969" t="str">
            <v>2020</v>
          </cell>
        </row>
        <row r="970">
          <cell r="A970" t="str">
            <v>202010D19</v>
          </cell>
          <cell r="F970" t="str">
            <v>2</v>
          </cell>
          <cell r="H970">
            <v>2773</v>
          </cell>
          <cell r="J970">
            <v>0</v>
          </cell>
          <cell r="K970">
            <v>0</v>
          </cell>
          <cell r="Q970" t="str">
            <v>142</v>
          </cell>
          <cell r="R970" t="str">
            <v>ECJ7</v>
          </cell>
          <cell r="T970">
            <v>2773</v>
          </cell>
          <cell r="U970" t="str">
            <v>2020</v>
          </cell>
        </row>
        <row r="971">
          <cell r="A971" t="str">
            <v>202010D19</v>
          </cell>
          <cell r="F971" t="str">
            <v>2</v>
          </cell>
          <cell r="H971">
            <v>6596</v>
          </cell>
          <cell r="J971">
            <v>0</v>
          </cell>
          <cell r="K971">
            <v>0</v>
          </cell>
          <cell r="Q971" t="str">
            <v>142</v>
          </cell>
          <cell r="R971" t="str">
            <v>ECJ7</v>
          </cell>
          <cell r="T971">
            <v>6596</v>
          </cell>
          <cell r="U971" t="str">
            <v>2020</v>
          </cell>
        </row>
        <row r="972">
          <cell r="A972" t="str">
            <v>202010D19</v>
          </cell>
          <cell r="F972" t="str">
            <v>2</v>
          </cell>
          <cell r="H972">
            <v>3366</v>
          </cell>
          <cell r="J972">
            <v>0</v>
          </cell>
          <cell r="K972">
            <v>0</v>
          </cell>
          <cell r="Q972" t="str">
            <v>142</v>
          </cell>
          <cell r="R972" t="str">
            <v>ECJ7</v>
          </cell>
          <cell r="T972">
            <v>3366</v>
          </cell>
          <cell r="U972" t="str">
            <v>2020</v>
          </cell>
        </row>
        <row r="973">
          <cell r="A973" t="str">
            <v>202010D19</v>
          </cell>
          <cell r="F973" t="str">
            <v>2</v>
          </cell>
          <cell r="H973">
            <v>3583</v>
          </cell>
          <cell r="J973">
            <v>0</v>
          </cell>
          <cell r="K973">
            <v>0</v>
          </cell>
          <cell r="Q973" t="str">
            <v>142</v>
          </cell>
          <cell r="R973" t="str">
            <v>ECJ7</v>
          </cell>
          <cell r="T973">
            <v>3583</v>
          </cell>
          <cell r="U973" t="str">
            <v>2020</v>
          </cell>
        </row>
        <row r="974">
          <cell r="A974" t="str">
            <v>202010D19</v>
          </cell>
          <cell r="F974" t="str">
            <v>1</v>
          </cell>
          <cell r="H974">
            <v>1476300</v>
          </cell>
          <cell r="J974">
            <v>0</v>
          </cell>
          <cell r="K974">
            <v>0</v>
          </cell>
          <cell r="Q974" t="str">
            <v>142</v>
          </cell>
          <cell r="R974" t="str">
            <v>ECJ9</v>
          </cell>
          <cell r="T974">
            <v>0</v>
          </cell>
          <cell r="U974" t="str">
            <v>2020</v>
          </cell>
        </row>
        <row r="975">
          <cell r="A975" t="str">
            <v>202010D19</v>
          </cell>
          <cell r="F975" t="str">
            <v>2</v>
          </cell>
          <cell r="H975">
            <v>200000</v>
          </cell>
          <cell r="J975">
            <v>0</v>
          </cell>
          <cell r="K975">
            <v>0</v>
          </cell>
          <cell r="Q975" t="str">
            <v>142</v>
          </cell>
          <cell r="R975" t="str">
            <v>ECJ9</v>
          </cell>
          <cell r="T975">
            <v>0</v>
          </cell>
          <cell r="U975" t="str">
            <v>2020</v>
          </cell>
        </row>
        <row r="976">
          <cell r="A976" t="str">
            <v>202010D19</v>
          </cell>
          <cell r="F976" t="str">
            <v>1</v>
          </cell>
          <cell r="H976">
            <v>35355.97</v>
          </cell>
          <cell r="J976">
            <v>0</v>
          </cell>
          <cell r="K976">
            <v>0</v>
          </cell>
          <cell r="Q976" t="str">
            <v>142</v>
          </cell>
          <cell r="R976" t="str">
            <v>SS</v>
          </cell>
          <cell r="T976">
            <v>0</v>
          </cell>
          <cell r="U976" t="str">
            <v>2020</v>
          </cell>
        </row>
        <row r="977">
          <cell r="A977" t="str">
            <v>202010D19</v>
          </cell>
          <cell r="F977" t="str">
            <v>2</v>
          </cell>
          <cell r="H977">
            <v>-28133.62</v>
          </cell>
          <cell r="J977">
            <v>0</v>
          </cell>
          <cell r="K977">
            <v>0</v>
          </cell>
          <cell r="Q977" t="str">
            <v>142</v>
          </cell>
          <cell r="R977" t="str">
            <v>SS</v>
          </cell>
          <cell r="T977">
            <v>0</v>
          </cell>
          <cell r="U977" t="str">
            <v>2020</v>
          </cell>
        </row>
        <row r="978">
          <cell r="A978" t="str">
            <v>202010D19</v>
          </cell>
          <cell r="F978" t="str">
            <v>1</v>
          </cell>
          <cell r="H978">
            <v>169768.08</v>
          </cell>
          <cell r="J978">
            <v>0</v>
          </cell>
          <cell r="K978">
            <v>0</v>
          </cell>
          <cell r="Q978" t="str">
            <v>142</v>
          </cell>
          <cell r="R978" t="str">
            <v>SS</v>
          </cell>
          <cell r="T978">
            <v>169768.08</v>
          </cell>
          <cell r="U978" t="str">
            <v>2020</v>
          </cell>
        </row>
        <row r="979">
          <cell r="A979" t="str">
            <v>202010D19</v>
          </cell>
          <cell r="F979" t="str">
            <v>1</v>
          </cell>
          <cell r="H979">
            <v>20000</v>
          </cell>
          <cell r="J979">
            <v>0</v>
          </cell>
          <cell r="K979">
            <v>0</v>
          </cell>
          <cell r="Q979" t="str">
            <v>142</v>
          </cell>
          <cell r="R979" t="str">
            <v>SS</v>
          </cell>
          <cell r="T979">
            <v>20000</v>
          </cell>
          <cell r="U979" t="str">
            <v>2020</v>
          </cell>
        </row>
        <row r="980">
          <cell r="A980" t="str">
            <v>202010D19</v>
          </cell>
          <cell r="F980" t="str">
            <v>1</v>
          </cell>
          <cell r="H980">
            <v>20000</v>
          </cell>
          <cell r="J980">
            <v>0</v>
          </cell>
          <cell r="K980">
            <v>0</v>
          </cell>
          <cell r="Q980" t="str">
            <v>142</v>
          </cell>
          <cell r="R980" t="str">
            <v>SS</v>
          </cell>
          <cell r="T980">
            <v>20000</v>
          </cell>
          <cell r="U980" t="str">
            <v>2020</v>
          </cell>
        </row>
        <row r="981">
          <cell r="A981" t="str">
            <v>202010D19</v>
          </cell>
          <cell r="F981" t="str">
            <v>1</v>
          </cell>
          <cell r="H981">
            <v>200</v>
          </cell>
          <cell r="J981">
            <v>0</v>
          </cell>
          <cell r="K981">
            <v>0</v>
          </cell>
          <cell r="Q981" t="str">
            <v>142</v>
          </cell>
          <cell r="R981" t="str">
            <v>SS</v>
          </cell>
          <cell r="T981">
            <v>200</v>
          </cell>
          <cell r="U981" t="str">
            <v>2020</v>
          </cell>
        </row>
        <row r="982">
          <cell r="A982" t="str">
            <v>202010D19</v>
          </cell>
          <cell r="F982" t="str">
            <v>1</v>
          </cell>
          <cell r="H982">
            <v>30000</v>
          </cell>
          <cell r="J982">
            <v>0</v>
          </cell>
          <cell r="K982">
            <v>0</v>
          </cell>
          <cell r="Q982" t="str">
            <v>142</v>
          </cell>
          <cell r="R982" t="str">
            <v>SS</v>
          </cell>
          <cell r="T982">
            <v>30000</v>
          </cell>
          <cell r="U982" t="str">
            <v>2020</v>
          </cell>
        </row>
        <row r="983">
          <cell r="A983" t="str">
            <v>202010D19</v>
          </cell>
          <cell r="F983" t="str">
            <v>1</v>
          </cell>
          <cell r="H983">
            <v>22911.65</v>
          </cell>
          <cell r="J983">
            <v>0</v>
          </cell>
          <cell r="K983">
            <v>0</v>
          </cell>
          <cell r="Q983" t="str">
            <v>142</v>
          </cell>
          <cell r="R983" t="str">
            <v>SS</v>
          </cell>
          <cell r="T983">
            <v>22911.65</v>
          </cell>
          <cell r="U983" t="str">
            <v>2020</v>
          </cell>
        </row>
        <row r="984">
          <cell r="A984" t="str">
            <v>202010D19</v>
          </cell>
          <cell r="F984" t="str">
            <v>1</v>
          </cell>
          <cell r="H984">
            <v>17600</v>
          </cell>
          <cell r="J984">
            <v>0</v>
          </cell>
          <cell r="K984">
            <v>0</v>
          </cell>
          <cell r="Q984" t="str">
            <v>142</v>
          </cell>
          <cell r="R984" t="str">
            <v>SS</v>
          </cell>
          <cell r="T984">
            <v>17600</v>
          </cell>
          <cell r="U984" t="str">
            <v>2020</v>
          </cell>
        </row>
        <row r="985">
          <cell r="A985" t="str">
            <v>202010D19</v>
          </cell>
          <cell r="F985" t="str">
            <v>1</v>
          </cell>
          <cell r="H985">
            <v>59569.82</v>
          </cell>
          <cell r="J985">
            <v>0</v>
          </cell>
          <cell r="K985">
            <v>0</v>
          </cell>
          <cell r="Q985" t="str">
            <v>142</v>
          </cell>
          <cell r="R985" t="str">
            <v>SS</v>
          </cell>
          <cell r="T985">
            <v>59569.82</v>
          </cell>
          <cell r="U985" t="str">
            <v>2020</v>
          </cell>
        </row>
        <row r="986">
          <cell r="A986" t="str">
            <v>202010D19</v>
          </cell>
          <cell r="F986" t="str">
            <v>1</v>
          </cell>
          <cell r="H986">
            <v>16000</v>
          </cell>
          <cell r="J986">
            <v>0</v>
          </cell>
          <cell r="K986">
            <v>0</v>
          </cell>
          <cell r="Q986" t="str">
            <v>142</v>
          </cell>
          <cell r="R986" t="str">
            <v>SS</v>
          </cell>
          <cell r="T986">
            <v>16000</v>
          </cell>
          <cell r="U986" t="str">
            <v>2020</v>
          </cell>
        </row>
        <row r="987">
          <cell r="A987" t="str">
            <v>202010D19</v>
          </cell>
          <cell r="F987" t="str">
            <v>1</v>
          </cell>
          <cell r="H987">
            <v>39000</v>
          </cell>
          <cell r="J987">
            <v>0</v>
          </cell>
          <cell r="K987">
            <v>0</v>
          </cell>
          <cell r="Q987" t="str">
            <v>142</v>
          </cell>
          <cell r="R987" t="str">
            <v>SS</v>
          </cell>
          <cell r="T987">
            <v>39000</v>
          </cell>
          <cell r="U987" t="str">
            <v>2020</v>
          </cell>
        </row>
        <row r="988">
          <cell r="A988" t="str">
            <v>202010D19</v>
          </cell>
          <cell r="F988" t="str">
            <v>2</v>
          </cell>
          <cell r="H988">
            <v>-34000</v>
          </cell>
          <cell r="J988">
            <v>0</v>
          </cell>
          <cell r="K988">
            <v>0</v>
          </cell>
          <cell r="Q988" t="str">
            <v>142</v>
          </cell>
          <cell r="R988" t="str">
            <v>SS</v>
          </cell>
          <cell r="T988">
            <v>-34000</v>
          </cell>
          <cell r="U988" t="str">
            <v>2020</v>
          </cell>
        </row>
        <row r="989">
          <cell r="A989" t="str">
            <v>202010D19</v>
          </cell>
          <cell r="F989" t="str">
            <v>1</v>
          </cell>
          <cell r="H989">
            <v>43900</v>
          </cell>
          <cell r="J989">
            <v>0</v>
          </cell>
          <cell r="K989">
            <v>0</v>
          </cell>
          <cell r="Q989" t="str">
            <v>142</v>
          </cell>
          <cell r="R989" t="str">
            <v>SS</v>
          </cell>
          <cell r="T989">
            <v>43900</v>
          </cell>
          <cell r="U989" t="str">
            <v>2020</v>
          </cell>
        </row>
        <row r="990">
          <cell r="A990" t="str">
            <v>202010D19</v>
          </cell>
          <cell r="F990" t="str">
            <v>1</v>
          </cell>
          <cell r="H990">
            <v>2187450.25</v>
          </cell>
          <cell r="J990">
            <v>0</v>
          </cell>
          <cell r="K990">
            <v>0</v>
          </cell>
          <cell r="Q990" t="str">
            <v>142</v>
          </cell>
          <cell r="R990" t="str">
            <v>SS</v>
          </cell>
          <cell r="T990">
            <v>2187450.25</v>
          </cell>
          <cell r="U990" t="str">
            <v>2020</v>
          </cell>
        </row>
        <row r="991">
          <cell r="A991" t="str">
            <v>202010D19</v>
          </cell>
          <cell r="F991" t="str">
            <v>1</v>
          </cell>
          <cell r="H991">
            <v>38000</v>
          </cell>
          <cell r="J991">
            <v>0</v>
          </cell>
          <cell r="K991">
            <v>0</v>
          </cell>
          <cell r="Q991" t="str">
            <v>142</v>
          </cell>
          <cell r="R991" t="str">
            <v>SS</v>
          </cell>
          <cell r="T991">
            <v>38000</v>
          </cell>
          <cell r="U991" t="str">
            <v>2020</v>
          </cell>
        </row>
        <row r="992">
          <cell r="A992" t="str">
            <v>202010D19</v>
          </cell>
          <cell r="F992" t="str">
            <v>1</v>
          </cell>
          <cell r="H992">
            <v>48823.199999999997</v>
          </cell>
          <cell r="J992">
            <v>0</v>
          </cell>
          <cell r="K992">
            <v>0</v>
          </cell>
          <cell r="Q992" t="str">
            <v>142</v>
          </cell>
          <cell r="R992" t="str">
            <v>SS</v>
          </cell>
          <cell r="T992">
            <v>48823.199999999997</v>
          </cell>
          <cell r="U992" t="str">
            <v>2020</v>
          </cell>
        </row>
        <row r="993">
          <cell r="A993" t="str">
            <v>202010D19</v>
          </cell>
          <cell r="F993" t="str">
            <v>1</v>
          </cell>
          <cell r="H993">
            <v>29000</v>
          </cell>
          <cell r="J993">
            <v>0</v>
          </cell>
          <cell r="K993">
            <v>0</v>
          </cell>
          <cell r="Q993" t="str">
            <v>142</v>
          </cell>
          <cell r="R993" t="str">
            <v>SS</v>
          </cell>
          <cell r="T993">
            <v>29000</v>
          </cell>
          <cell r="U993" t="str">
            <v>2020</v>
          </cell>
        </row>
        <row r="994">
          <cell r="A994" t="str">
            <v>202010D19</v>
          </cell>
          <cell r="F994" t="str">
            <v>1</v>
          </cell>
          <cell r="H994">
            <v>94500</v>
          </cell>
          <cell r="J994">
            <v>0</v>
          </cell>
          <cell r="K994">
            <v>0</v>
          </cell>
          <cell r="Q994" t="str">
            <v>142</v>
          </cell>
          <cell r="R994" t="str">
            <v>SS</v>
          </cell>
          <cell r="T994">
            <v>94500</v>
          </cell>
          <cell r="U994" t="str">
            <v>2020</v>
          </cell>
        </row>
        <row r="995">
          <cell r="A995" t="str">
            <v>202010D19</v>
          </cell>
          <cell r="F995" t="str">
            <v>1</v>
          </cell>
          <cell r="H995">
            <v>9000</v>
          </cell>
          <cell r="J995">
            <v>0</v>
          </cell>
          <cell r="K995">
            <v>0</v>
          </cell>
          <cell r="Q995" t="str">
            <v>142</v>
          </cell>
          <cell r="R995" t="str">
            <v>SS</v>
          </cell>
          <cell r="T995">
            <v>9000</v>
          </cell>
          <cell r="U995" t="str">
            <v>2020</v>
          </cell>
        </row>
        <row r="996">
          <cell r="A996" t="str">
            <v>202010D19</v>
          </cell>
          <cell r="F996" t="str">
            <v>1</v>
          </cell>
          <cell r="H996">
            <v>44000</v>
          </cell>
          <cell r="J996">
            <v>0</v>
          </cell>
          <cell r="K996">
            <v>0</v>
          </cell>
          <cell r="Q996" t="str">
            <v>142</v>
          </cell>
          <cell r="R996" t="str">
            <v>SS</v>
          </cell>
          <cell r="T996">
            <v>44000</v>
          </cell>
          <cell r="U996" t="str">
            <v>2020</v>
          </cell>
        </row>
        <row r="997">
          <cell r="A997" t="str">
            <v>202010D19</v>
          </cell>
          <cell r="F997" t="str">
            <v>1</v>
          </cell>
          <cell r="H997">
            <v>25700</v>
          </cell>
          <cell r="J997">
            <v>0</v>
          </cell>
          <cell r="K997">
            <v>0</v>
          </cell>
          <cell r="Q997" t="str">
            <v>142</v>
          </cell>
          <cell r="R997" t="str">
            <v>SS</v>
          </cell>
          <cell r="T997">
            <v>25700</v>
          </cell>
          <cell r="U997" t="str">
            <v>2020</v>
          </cell>
        </row>
        <row r="998">
          <cell r="A998" t="str">
            <v>202010D19</v>
          </cell>
          <cell r="F998" t="str">
            <v>1</v>
          </cell>
          <cell r="H998">
            <v>18700</v>
          </cell>
          <cell r="J998">
            <v>0</v>
          </cell>
          <cell r="K998">
            <v>0</v>
          </cell>
          <cell r="Q998" t="str">
            <v>142</v>
          </cell>
          <cell r="R998" t="str">
            <v>SS</v>
          </cell>
          <cell r="T998">
            <v>18700</v>
          </cell>
          <cell r="U998" t="str">
            <v>2020</v>
          </cell>
        </row>
        <row r="999">
          <cell r="A999" t="str">
            <v>202010D19</v>
          </cell>
          <cell r="F999" t="str">
            <v>1</v>
          </cell>
          <cell r="H999">
            <v>10000</v>
          </cell>
          <cell r="J999">
            <v>0</v>
          </cell>
          <cell r="K999">
            <v>0</v>
          </cell>
          <cell r="Q999" t="str">
            <v>142</v>
          </cell>
          <cell r="R999" t="str">
            <v>SS</v>
          </cell>
          <cell r="T999">
            <v>10000</v>
          </cell>
          <cell r="U999" t="str">
            <v>2020</v>
          </cell>
        </row>
        <row r="1000">
          <cell r="A1000" t="str">
            <v>202010D19</v>
          </cell>
          <cell r="F1000" t="str">
            <v>1</v>
          </cell>
          <cell r="H1000">
            <v>10000</v>
          </cell>
          <cell r="J1000">
            <v>0</v>
          </cell>
          <cell r="K1000">
            <v>0</v>
          </cell>
          <cell r="Q1000" t="str">
            <v>142</v>
          </cell>
          <cell r="R1000" t="str">
            <v>SS</v>
          </cell>
          <cell r="T1000">
            <v>10000</v>
          </cell>
          <cell r="U1000" t="str">
            <v>2020</v>
          </cell>
        </row>
        <row r="1001">
          <cell r="A1001" t="str">
            <v>202010D19</v>
          </cell>
          <cell r="F1001" t="str">
            <v>1</v>
          </cell>
          <cell r="H1001">
            <v>41154</v>
          </cell>
          <cell r="J1001">
            <v>0</v>
          </cell>
          <cell r="K1001">
            <v>0</v>
          </cell>
          <cell r="Q1001" t="str">
            <v>142</v>
          </cell>
          <cell r="R1001" t="str">
            <v>SS</v>
          </cell>
          <cell r="T1001">
            <v>41154</v>
          </cell>
          <cell r="U1001" t="str">
            <v>2020</v>
          </cell>
        </row>
        <row r="1002">
          <cell r="A1002" t="str">
            <v>202010D19</v>
          </cell>
          <cell r="F1002" t="str">
            <v>1</v>
          </cell>
          <cell r="H1002">
            <v>14000</v>
          </cell>
          <cell r="J1002">
            <v>0</v>
          </cell>
          <cell r="K1002">
            <v>0</v>
          </cell>
          <cell r="Q1002" t="str">
            <v>142</v>
          </cell>
          <cell r="R1002" t="str">
            <v>SS</v>
          </cell>
          <cell r="T1002">
            <v>14000</v>
          </cell>
          <cell r="U1002" t="str">
            <v>2020</v>
          </cell>
        </row>
        <row r="1003">
          <cell r="A1003" t="str">
            <v>202010D19</v>
          </cell>
          <cell r="F1003" t="str">
            <v>2</v>
          </cell>
          <cell r="H1003">
            <v>36485.31</v>
          </cell>
          <cell r="J1003">
            <v>0</v>
          </cell>
          <cell r="K1003">
            <v>0</v>
          </cell>
          <cell r="Q1003" t="str">
            <v>142</v>
          </cell>
          <cell r="R1003" t="str">
            <v>SS</v>
          </cell>
          <cell r="T1003">
            <v>36485.31</v>
          </cell>
          <cell r="U1003" t="str">
            <v>2020</v>
          </cell>
        </row>
        <row r="1004">
          <cell r="A1004" t="str">
            <v>202010D19</v>
          </cell>
          <cell r="F1004" t="str">
            <v>1</v>
          </cell>
          <cell r="H1004">
            <v>41000</v>
          </cell>
          <cell r="J1004">
            <v>0</v>
          </cell>
          <cell r="K1004">
            <v>0</v>
          </cell>
          <cell r="Q1004" t="str">
            <v>142</v>
          </cell>
          <cell r="R1004" t="str">
            <v>SS</v>
          </cell>
          <cell r="T1004">
            <v>41000</v>
          </cell>
          <cell r="U1004" t="str">
            <v>2020</v>
          </cell>
        </row>
        <row r="1005">
          <cell r="A1005" t="str">
            <v>202010D19</v>
          </cell>
          <cell r="F1005" t="str">
            <v>2</v>
          </cell>
          <cell r="H1005">
            <v>-2000</v>
          </cell>
          <cell r="J1005">
            <v>0</v>
          </cell>
          <cell r="K1005">
            <v>0</v>
          </cell>
          <cell r="Q1005" t="str">
            <v>142</v>
          </cell>
          <cell r="R1005" t="str">
            <v>SS</v>
          </cell>
          <cell r="T1005">
            <v>-2000</v>
          </cell>
          <cell r="U1005" t="str">
            <v>2020</v>
          </cell>
        </row>
        <row r="1006">
          <cell r="A1006" t="str">
            <v>202010D19</v>
          </cell>
          <cell r="F1006" t="str">
            <v>1</v>
          </cell>
          <cell r="H1006">
            <v>28000</v>
          </cell>
          <cell r="J1006">
            <v>0</v>
          </cell>
          <cell r="K1006">
            <v>0</v>
          </cell>
          <cell r="Q1006" t="str">
            <v>142</v>
          </cell>
          <cell r="R1006" t="str">
            <v>SS</v>
          </cell>
          <cell r="T1006">
            <v>28000</v>
          </cell>
          <cell r="U1006" t="str">
            <v>2020</v>
          </cell>
        </row>
        <row r="1007">
          <cell r="A1007" t="str">
            <v>202010D19</v>
          </cell>
          <cell r="F1007" t="str">
            <v>1</v>
          </cell>
          <cell r="H1007">
            <v>10817.03</v>
          </cell>
          <cell r="J1007">
            <v>0</v>
          </cell>
          <cell r="K1007">
            <v>0</v>
          </cell>
          <cell r="Q1007" t="str">
            <v>142</v>
          </cell>
          <cell r="R1007" t="str">
            <v>SS</v>
          </cell>
          <cell r="T1007">
            <v>10817.03</v>
          </cell>
          <cell r="U1007" t="str">
            <v>2020</v>
          </cell>
        </row>
        <row r="1008">
          <cell r="A1008" t="str">
            <v>202010D19</v>
          </cell>
          <cell r="F1008" t="str">
            <v>2</v>
          </cell>
          <cell r="H1008">
            <v>9861.5499999999993</v>
          </cell>
          <cell r="J1008">
            <v>0</v>
          </cell>
          <cell r="K1008">
            <v>0</v>
          </cell>
          <cell r="Q1008" t="str">
            <v>142</v>
          </cell>
          <cell r="R1008" t="str">
            <v>SS</v>
          </cell>
          <cell r="T1008">
            <v>9861.5499999999993</v>
          </cell>
          <cell r="U1008" t="str">
            <v>2020</v>
          </cell>
        </row>
        <row r="1009">
          <cell r="A1009" t="str">
            <v>202010D19</v>
          </cell>
          <cell r="F1009" t="str">
            <v>2</v>
          </cell>
          <cell r="H1009">
            <v>29586.76</v>
          </cell>
          <cell r="J1009">
            <v>0</v>
          </cell>
          <cell r="K1009">
            <v>0</v>
          </cell>
          <cell r="Q1009" t="str">
            <v>142</v>
          </cell>
          <cell r="R1009" t="str">
            <v>SS</v>
          </cell>
          <cell r="T1009">
            <v>29586.76</v>
          </cell>
          <cell r="U1009" t="str">
            <v>2020</v>
          </cell>
        </row>
        <row r="1010">
          <cell r="A1010" t="str">
            <v>202010D19</v>
          </cell>
          <cell r="F1010" t="str">
            <v>1</v>
          </cell>
          <cell r="H1010">
            <v>8300</v>
          </cell>
          <cell r="J1010">
            <v>0</v>
          </cell>
          <cell r="K1010">
            <v>0</v>
          </cell>
          <cell r="Q1010" t="str">
            <v>142</v>
          </cell>
          <cell r="R1010" t="str">
            <v>SS</v>
          </cell>
          <cell r="T1010">
            <v>8300</v>
          </cell>
          <cell r="U1010" t="str">
            <v>2020</v>
          </cell>
        </row>
        <row r="1011">
          <cell r="A1011" t="str">
            <v>202010D19</v>
          </cell>
          <cell r="F1011" t="str">
            <v>2</v>
          </cell>
          <cell r="H1011">
            <v>-4300</v>
          </cell>
          <cell r="J1011">
            <v>0</v>
          </cell>
          <cell r="K1011">
            <v>0</v>
          </cell>
          <cell r="Q1011" t="str">
            <v>142</v>
          </cell>
          <cell r="R1011" t="str">
            <v>SS</v>
          </cell>
          <cell r="T1011">
            <v>-4300</v>
          </cell>
          <cell r="U1011" t="str">
            <v>2020</v>
          </cell>
        </row>
        <row r="1012">
          <cell r="A1012" t="str">
            <v>202010D19</v>
          </cell>
          <cell r="F1012" t="str">
            <v>1</v>
          </cell>
          <cell r="H1012">
            <v>8000</v>
          </cell>
          <cell r="J1012">
            <v>0</v>
          </cell>
          <cell r="K1012">
            <v>0</v>
          </cell>
          <cell r="Q1012" t="str">
            <v>142</v>
          </cell>
          <cell r="R1012" t="str">
            <v>SS</v>
          </cell>
          <cell r="T1012">
            <v>8000</v>
          </cell>
          <cell r="U1012" t="str">
            <v>2020</v>
          </cell>
        </row>
        <row r="1013">
          <cell r="A1013" t="str">
            <v>202010D19</v>
          </cell>
          <cell r="F1013" t="str">
            <v>2</v>
          </cell>
          <cell r="H1013">
            <v>-7500</v>
          </cell>
          <cell r="J1013">
            <v>0</v>
          </cell>
          <cell r="K1013">
            <v>0</v>
          </cell>
          <cell r="Q1013" t="str">
            <v>142</v>
          </cell>
          <cell r="R1013" t="str">
            <v>SS</v>
          </cell>
          <cell r="T1013">
            <v>-7500</v>
          </cell>
          <cell r="U1013" t="str">
            <v>2020</v>
          </cell>
        </row>
        <row r="1014">
          <cell r="A1014" t="str">
            <v>202010D19</v>
          </cell>
          <cell r="F1014" t="str">
            <v>1</v>
          </cell>
          <cell r="H1014">
            <v>72000</v>
          </cell>
          <cell r="J1014">
            <v>0</v>
          </cell>
          <cell r="K1014">
            <v>0</v>
          </cell>
          <cell r="Q1014" t="str">
            <v>142</v>
          </cell>
          <cell r="R1014" t="str">
            <v>SS</v>
          </cell>
          <cell r="T1014">
            <v>72000</v>
          </cell>
          <cell r="U1014" t="str">
            <v>2020</v>
          </cell>
        </row>
        <row r="1015">
          <cell r="A1015" t="str">
            <v>202010D19</v>
          </cell>
          <cell r="F1015" t="str">
            <v>1</v>
          </cell>
          <cell r="H1015">
            <v>6000</v>
          </cell>
          <cell r="J1015">
            <v>0</v>
          </cell>
          <cell r="K1015">
            <v>0</v>
          </cell>
          <cell r="Q1015" t="str">
            <v>142</v>
          </cell>
          <cell r="R1015" t="str">
            <v>SS</v>
          </cell>
          <cell r="T1015">
            <v>6000</v>
          </cell>
          <cell r="U1015" t="str">
            <v>2020</v>
          </cell>
        </row>
        <row r="1016">
          <cell r="A1016" t="str">
            <v>202010D19</v>
          </cell>
          <cell r="F1016" t="str">
            <v>1</v>
          </cell>
          <cell r="H1016">
            <v>34000</v>
          </cell>
          <cell r="J1016">
            <v>0</v>
          </cell>
          <cell r="K1016">
            <v>0</v>
          </cell>
          <cell r="Q1016" t="str">
            <v>142</v>
          </cell>
          <cell r="R1016" t="str">
            <v>SS</v>
          </cell>
          <cell r="T1016">
            <v>34000</v>
          </cell>
          <cell r="U1016" t="str">
            <v>2020</v>
          </cell>
        </row>
        <row r="1017">
          <cell r="A1017" t="str">
            <v>202010D19</v>
          </cell>
          <cell r="F1017" t="str">
            <v>1</v>
          </cell>
          <cell r="H1017">
            <v>5000</v>
          </cell>
          <cell r="J1017">
            <v>0</v>
          </cell>
          <cell r="K1017">
            <v>0</v>
          </cell>
          <cell r="Q1017" t="str">
            <v>142</v>
          </cell>
          <cell r="R1017" t="str">
            <v>SS</v>
          </cell>
          <cell r="T1017">
            <v>5000</v>
          </cell>
          <cell r="U1017" t="str">
            <v>2020</v>
          </cell>
        </row>
        <row r="1018">
          <cell r="A1018" t="str">
            <v>202010D19</v>
          </cell>
          <cell r="F1018" t="str">
            <v>1</v>
          </cell>
          <cell r="H1018">
            <v>200165.25</v>
          </cell>
          <cell r="J1018">
            <v>0</v>
          </cell>
          <cell r="K1018">
            <v>0</v>
          </cell>
          <cell r="Q1018" t="str">
            <v>142</v>
          </cell>
          <cell r="R1018" t="str">
            <v>SOCEUR</v>
          </cell>
          <cell r="T1018">
            <v>0</v>
          </cell>
          <cell r="U1018" t="str">
            <v>2020</v>
          </cell>
        </row>
        <row r="1019">
          <cell r="A1019" t="str">
            <v>202010D19</v>
          </cell>
          <cell r="F1019" t="str">
            <v>2</v>
          </cell>
          <cell r="H1019">
            <v>-174400</v>
          </cell>
          <cell r="J1019">
            <v>0</v>
          </cell>
          <cell r="K1019">
            <v>0</v>
          </cell>
          <cell r="Q1019" t="str">
            <v>142</v>
          </cell>
          <cell r="R1019" t="str">
            <v>SOCEUR</v>
          </cell>
          <cell r="T1019">
            <v>0</v>
          </cell>
          <cell r="U1019" t="str">
            <v>2020</v>
          </cell>
        </row>
        <row r="1020">
          <cell r="A1020" t="str">
            <v>202010D19</v>
          </cell>
          <cell r="F1020" t="str">
            <v>1</v>
          </cell>
          <cell r="H1020">
            <v>15000</v>
          </cell>
          <cell r="J1020">
            <v>0</v>
          </cell>
          <cell r="K1020">
            <v>0</v>
          </cell>
          <cell r="Q1020" t="str">
            <v>142</v>
          </cell>
          <cell r="R1020" t="str">
            <v>SOCEUR</v>
          </cell>
          <cell r="T1020">
            <v>15000</v>
          </cell>
          <cell r="U1020" t="str">
            <v>2020</v>
          </cell>
        </row>
        <row r="1021">
          <cell r="A1021" t="str">
            <v>202010D19</v>
          </cell>
          <cell r="F1021" t="str">
            <v>2</v>
          </cell>
          <cell r="H1021">
            <v>2000</v>
          </cell>
          <cell r="J1021">
            <v>0</v>
          </cell>
          <cell r="K1021">
            <v>0</v>
          </cell>
          <cell r="Q1021" t="str">
            <v>142</v>
          </cell>
          <cell r="R1021" t="str">
            <v>SOCEUR</v>
          </cell>
          <cell r="T1021">
            <v>2000</v>
          </cell>
          <cell r="U1021" t="str">
            <v>2020</v>
          </cell>
        </row>
        <row r="1022">
          <cell r="A1022" t="str">
            <v>202010D19</v>
          </cell>
          <cell r="F1022" t="str">
            <v>1</v>
          </cell>
          <cell r="H1022">
            <v>22000</v>
          </cell>
          <cell r="J1022">
            <v>0</v>
          </cell>
          <cell r="K1022">
            <v>0</v>
          </cell>
          <cell r="Q1022" t="str">
            <v>142</v>
          </cell>
          <cell r="R1022" t="str">
            <v>SOCEUR</v>
          </cell>
          <cell r="T1022">
            <v>22000</v>
          </cell>
          <cell r="U1022" t="str">
            <v>2020</v>
          </cell>
        </row>
        <row r="1023">
          <cell r="A1023" t="str">
            <v>202010D19</v>
          </cell>
          <cell r="F1023" t="str">
            <v>1</v>
          </cell>
          <cell r="H1023">
            <v>43000</v>
          </cell>
          <cell r="J1023">
            <v>0</v>
          </cell>
          <cell r="K1023">
            <v>0</v>
          </cell>
          <cell r="Q1023" t="str">
            <v>142</v>
          </cell>
          <cell r="R1023" t="str">
            <v>SOCEUR</v>
          </cell>
          <cell r="T1023">
            <v>43000</v>
          </cell>
          <cell r="U1023" t="str">
            <v>2020</v>
          </cell>
        </row>
        <row r="1024">
          <cell r="A1024" t="str">
            <v>202010D19</v>
          </cell>
          <cell r="F1024" t="str">
            <v>1</v>
          </cell>
          <cell r="H1024">
            <v>55000</v>
          </cell>
          <cell r="J1024">
            <v>0</v>
          </cell>
          <cell r="K1024">
            <v>0</v>
          </cell>
          <cell r="Q1024" t="str">
            <v>142</v>
          </cell>
          <cell r="R1024" t="str">
            <v>SOCEUR</v>
          </cell>
          <cell r="T1024">
            <v>55000</v>
          </cell>
          <cell r="U1024" t="str">
            <v>2020</v>
          </cell>
        </row>
        <row r="1025">
          <cell r="A1025" t="str">
            <v>202010D19</v>
          </cell>
          <cell r="F1025" t="str">
            <v>1</v>
          </cell>
          <cell r="H1025">
            <v>190000</v>
          </cell>
          <cell r="J1025">
            <v>0</v>
          </cell>
          <cell r="K1025">
            <v>0</v>
          </cell>
          <cell r="Q1025" t="str">
            <v>142</v>
          </cell>
          <cell r="R1025" t="str">
            <v>SOCEUR</v>
          </cell>
          <cell r="T1025">
            <v>190000</v>
          </cell>
          <cell r="U1025" t="str">
            <v>2020</v>
          </cell>
        </row>
        <row r="1026">
          <cell r="A1026" t="str">
            <v>202010D19</v>
          </cell>
          <cell r="F1026" t="str">
            <v>1</v>
          </cell>
          <cell r="H1026">
            <v>183700</v>
          </cell>
          <cell r="J1026">
            <v>0</v>
          </cell>
          <cell r="K1026">
            <v>0</v>
          </cell>
          <cell r="Q1026" t="str">
            <v>142</v>
          </cell>
          <cell r="R1026" t="str">
            <v>SOCEUR</v>
          </cell>
          <cell r="T1026">
            <v>183700</v>
          </cell>
          <cell r="U1026" t="str">
            <v>2020</v>
          </cell>
        </row>
        <row r="1027">
          <cell r="A1027" t="str">
            <v>202010D19</v>
          </cell>
          <cell r="F1027" t="str">
            <v>1</v>
          </cell>
          <cell r="H1027">
            <v>19500</v>
          </cell>
          <cell r="J1027">
            <v>0</v>
          </cell>
          <cell r="K1027">
            <v>0</v>
          </cell>
          <cell r="Q1027" t="str">
            <v>142</v>
          </cell>
          <cell r="R1027" t="str">
            <v>SOCEUR</v>
          </cell>
          <cell r="T1027">
            <v>19500</v>
          </cell>
          <cell r="U1027" t="str">
            <v>2020</v>
          </cell>
        </row>
        <row r="1028">
          <cell r="A1028" t="str">
            <v>202010D19</v>
          </cell>
          <cell r="F1028" t="str">
            <v>1</v>
          </cell>
          <cell r="H1028">
            <v>60000</v>
          </cell>
          <cell r="J1028">
            <v>0</v>
          </cell>
          <cell r="K1028">
            <v>0</v>
          </cell>
          <cell r="Q1028" t="str">
            <v>142</v>
          </cell>
          <cell r="R1028" t="str">
            <v>SOCEUR</v>
          </cell>
          <cell r="T1028">
            <v>60000</v>
          </cell>
          <cell r="U1028" t="str">
            <v>2020</v>
          </cell>
        </row>
        <row r="1029">
          <cell r="A1029" t="str">
            <v>202010D19</v>
          </cell>
          <cell r="F1029" t="str">
            <v>2</v>
          </cell>
          <cell r="H1029">
            <v>10000</v>
          </cell>
          <cell r="J1029">
            <v>0</v>
          </cell>
          <cell r="K1029">
            <v>0</v>
          </cell>
          <cell r="Q1029" t="str">
            <v>142</v>
          </cell>
          <cell r="R1029" t="str">
            <v>SOCEUR</v>
          </cell>
          <cell r="T1029">
            <v>10000</v>
          </cell>
          <cell r="U1029" t="str">
            <v>2020</v>
          </cell>
        </row>
        <row r="1030">
          <cell r="A1030" t="str">
            <v>202010D19</v>
          </cell>
          <cell r="F1030" t="str">
            <v>1</v>
          </cell>
          <cell r="H1030">
            <v>7800</v>
          </cell>
          <cell r="J1030">
            <v>0</v>
          </cell>
          <cell r="K1030">
            <v>0</v>
          </cell>
          <cell r="Q1030" t="str">
            <v>142</v>
          </cell>
          <cell r="R1030" t="str">
            <v>SOCEUR</v>
          </cell>
          <cell r="T1030">
            <v>7800</v>
          </cell>
          <cell r="U1030" t="str">
            <v>2020</v>
          </cell>
        </row>
        <row r="1031">
          <cell r="A1031" t="str">
            <v>202010D19</v>
          </cell>
          <cell r="F1031" t="str">
            <v>1</v>
          </cell>
          <cell r="H1031">
            <v>80000</v>
          </cell>
          <cell r="J1031">
            <v>0</v>
          </cell>
          <cell r="K1031">
            <v>0</v>
          </cell>
          <cell r="Q1031" t="str">
            <v>142</v>
          </cell>
          <cell r="R1031" t="str">
            <v>SOCEUR</v>
          </cell>
          <cell r="T1031">
            <v>80000</v>
          </cell>
          <cell r="U1031" t="str">
            <v>2020</v>
          </cell>
        </row>
        <row r="1032">
          <cell r="A1032" t="str">
            <v>202010D19</v>
          </cell>
          <cell r="F1032" t="str">
            <v>2</v>
          </cell>
          <cell r="H1032">
            <v>9000</v>
          </cell>
          <cell r="J1032">
            <v>0</v>
          </cell>
          <cell r="K1032">
            <v>0</v>
          </cell>
          <cell r="Q1032" t="str">
            <v>142</v>
          </cell>
          <cell r="R1032" t="str">
            <v>SOCEUR</v>
          </cell>
          <cell r="T1032">
            <v>9000</v>
          </cell>
          <cell r="U1032" t="str">
            <v>2020</v>
          </cell>
        </row>
        <row r="1033">
          <cell r="A1033" t="str">
            <v>202010D19</v>
          </cell>
          <cell r="F1033" t="str">
            <v>1</v>
          </cell>
          <cell r="H1033">
            <v>6000</v>
          </cell>
          <cell r="J1033">
            <v>0</v>
          </cell>
          <cell r="K1033">
            <v>0</v>
          </cell>
          <cell r="Q1033" t="str">
            <v>142</v>
          </cell>
          <cell r="R1033" t="str">
            <v>SOCEUR</v>
          </cell>
          <cell r="T1033">
            <v>6000</v>
          </cell>
          <cell r="U1033" t="str">
            <v>2020</v>
          </cell>
        </row>
        <row r="1034">
          <cell r="A1034" t="str">
            <v>202010D19</v>
          </cell>
          <cell r="F1034" t="str">
            <v>1</v>
          </cell>
          <cell r="H1034">
            <v>12000</v>
          </cell>
          <cell r="J1034">
            <v>0</v>
          </cell>
          <cell r="K1034">
            <v>0</v>
          </cell>
          <cell r="Q1034" t="str">
            <v>142</v>
          </cell>
          <cell r="R1034" t="str">
            <v>SOCEUR</v>
          </cell>
          <cell r="T1034">
            <v>12000</v>
          </cell>
          <cell r="U1034" t="str">
            <v>2020</v>
          </cell>
        </row>
        <row r="1035">
          <cell r="A1035" t="str">
            <v>202010D19</v>
          </cell>
          <cell r="F1035" t="str">
            <v>2</v>
          </cell>
          <cell r="H1035">
            <v>7900</v>
          </cell>
          <cell r="J1035">
            <v>0</v>
          </cell>
          <cell r="K1035">
            <v>0</v>
          </cell>
          <cell r="Q1035" t="str">
            <v>142</v>
          </cell>
          <cell r="R1035" t="str">
            <v>SOCEUR</v>
          </cell>
          <cell r="T1035">
            <v>7900</v>
          </cell>
          <cell r="U1035" t="str">
            <v>2020</v>
          </cell>
        </row>
        <row r="1036">
          <cell r="A1036" t="str">
            <v>202010D19</v>
          </cell>
          <cell r="F1036" t="str">
            <v>1</v>
          </cell>
          <cell r="H1036">
            <v>90000</v>
          </cell>
          <cell r="J1036">
            <v>0</v>
          </cell>
          <cell r="K1036">
            <v>0</v>
          </cell>
          <cell r="Q1036" t="str">
            <v>142</v>
          </cell>
          <cell r="R1036" t="str">
            <v>SOCEUR</v>
          </cell>
          <cell r="T1036">
            <v>90000</v>
          </cell>
          <cell r="U1036" t="str">
            <v>2020</v>
          </cell>
        </row>
        <row r="1037">
          <cell r="A1037" t="str">
            <v>202010D19</v>
          </cell>
          <cell r="F1037" t="str">
            <v>1</v>
          </cell>
          <cell r="H1037">
            <v>11000</v>
          </cell>
          <cell r="J1037">
            <v>0</v>
          </cell>
          <cell r="K1037">
            <v>0</v>
          </cell>
          <cell r="Q1037" t="str">
            <v>142</v>
          </cell>
          <cell r="R1037" t="str">
            <v>SOCEUR</v>
          </cell>
          <cell r="T1037">
            <v>11000</v>
          </cell>
          <cell r="U1037" t="str">
            <v>2020</v>
          </cell>
        </row>
        <row r="1038">
          <cell r="A1038" t="str">
            <v>202010D19</v>
          </cell>
          <cell r="F1038" t="str">
            <v>1</v>
          </cell>
          <cell r="H1038">
            <v>48000</v>
          </cell>
          <cell r="J1038">
            <v>0</v>
          </cell>
          <cell r="K1038">
            <v>0</v>
          </cell>
          <cell r="Q1038" t="str">
            <v>142</v>
          </cell>
          <cell r="R1038" t="str">
            <v>SOCEUR</v>
          </cell>
          <cell r="T1038">
            <v>48000</v>
          </cell>
          <cell r="U1038" t="str">
            <v>2020</v>
          </cell>
        </row>
        <row r="1039">
          <cell r="A1039" t="str">
            <v>202010D19</v>
          </cell>
          <cell r="F1039" t="str">
            <v>2</v>
          </cell>
          <cell r="H1039">
            <v>45000</v>
          </cell>
          <cell r="J1039">
            <v>0</v>
          </cell>
          <cell r="K1039">
            <v>0</v>
          </cell>
          <cell r="Q1039" t="str">
            <v>142</v>
          </cell>
          <cell r="R1039" t="str">
            <v>SOCEUR</v>
          </cell>
          <cell r="T1039">
            <v>45000</v>
          </cell>
          <cell r="U1039" t="str">
            <v>2020</v>
          </cell>
        </row>
        <row r="1040">
          <cell r="A1040" t="str">
            <v>202010D19</v>
          </cell>
          <cell r="F1040" t="str">
            <v>2</v>
          </cell>
          <cell r="H1040">
            <v>5500</v>
          </cell>
          <cell r="J1040">
            <v>0</v>
          </cell>
          <cell r="K1040">
            <v>0</v>
          </cell>
          <cell r="Q1040" t="str">
            <v>142</v>
          </cell>
          <cell r="R1040" t="str">
            <v>SOCEUR</v>
          </cell>
          <cell r="T1040">
            <v>5500</v>
          </cell>
          <cell r="U1040" t="str">
            <v>2020</v>
          </cell>
        </row>
        <row r="1041">
          <cell r="A1041" t="str">
            <v>202010D19</v>
          </cell>
          <cell r="F1041" t="str">
            <v>1</v>
          </cell>
          <cell r="H1041">
            <v>65000</v>
          </cell>
          <cell r="J1041">
            <v>0</v>
          </cell>
          <cell r="K1041">
            <v>0</v>
          </cell>
          <cell r="Q1041" t="str">
            <v>142</v>
          </cell>
          <cell r="R1041" t="str">
            <v>SOCEUR</v>
          </cell>
          <cell r="T1041">
            <v>65000</v>
          </cell>
          <cell r="U1041" t="str">
            <v>2020</v>
          </cell>
        </row>
        <row r="1042">
          <cell r="A1042" t="str">
            <v>202010D19</v>
          </cell>
          <cell r="F1042" t="str">
            <v>2</v>
          </cell>
          <cell r="H1042">
            <v>20000</v>
          </cell>
          <cell r="J1042">
            <v>0</v>
          </cell>
          <cell r="K1042">
            <v>0</v>
          </cell>
          <cell r="Q1042" t="str">
            <v>142</v>
          </cell>
          <cell r="R1042" t="str">
            <v>SOCEUR</v>
          </cell>
          <cell r="T1042">
            <v>20000</v>
          </cell>
          <cell r="U1042" t="str">
            <v>2020</v>
          </cell>
        </row>
        <row r="1043">
          <cell r="A1043" t="str">
            <v>202010D19</v>
          </cell>
          <cell r="F1043" t="str">
            <v>1</v>
          </cell>
          <cell r="H1043">
            <v>84570.51</v>
          </cell>
          <cell r="J1043">
            <v>0</v>
          </cell>
          <cell r="K1043">
            <v>0</v>
          </cell>
          <cell r="Q1043" t="str">
            <v>142</v>
          </cell>
          <cell r="R1043" t="str">
            <v>SOCEUR</v>
          </cell>
          <cell r="T1043">
            <v>84570.51</v>
          </cell>
          <cell r="U1043" t="str">
            <v>2020</v>
          </cell>
        </row>
        <row r="1044">
          <cell r="A1044" t="str">
            <v>202010D19</v>
          </cell>
          <cell r="F1044" t="str">
            <v>2</v>
          </cell>
          <cell r="H1044">
            <v>-20000</v>
          </cell>
          <cell r="J1044">
            <v>0</v>
          </cell>
          <cell r="K1044">
            <v>0</v>
          </cell>
          <cell r="Q1044" t="str">
            <v>142</v>
          </cell>
          <cell r="R1044" t="str">
            <v>SOCEUR</v>
          </cell>
          <cell r="T1044">
            <v>-20000</v>
          </cell>
          <cell r="U1044" t="str">
            <v>2020</v>
          </cell>
        </row>
        <row r="1045">
          <cell r="A1045" t="str">
            <v>202010D19</v>
          </cell>
          <cell r="F1045" t="str">
            <v>1</v>
          </cell>
          <cell r="H1045">
            <v>37000</v>
          </cell>
          <cell r="J1045">
            <v>0</v>
          </cell>
          <cell r="K1045">
            <v>0</v>
          </cell>
          <cell r="Q1045" t="str">
            <v>142</v>
          </cell>
          <cell r="R1045" t="str">
            <v>SOCEUR</v>
          </cell>
          <cell r="T1045">
            <v>37000</v>
          </cell>
          <cell r="U1045" t="str">
            <v>2020</v>
          </cell>
        </row>
        <row r="1046">
          <cell r="A1046" t="str">
            <v>202010D19</v>
          </cell>
          <cell r="F1046" t="str">
            <v>1</v>
          </cell>
          <cell r="H1046">
            <v>75000.490000000005</v>
          </cell>
          <cell r="J1046">
            <v>0</v>
          </cell>
          <cell r="K1046">
            <v>0</v>
          </cell>
          <cell r="Q1046" t="str">
            <v>142</v>
          </cell>
          <cell r="R1046" t="str">
            <v>SOCEUR</v>
          </cell>
          <cell r="T1046">
            <v>75000.490000000005</v>
          </cell>
          <cell r="U1046" t="str">
            <v>2020</v>
          </cell>
        </row>
        <row r="1047">
          <cell r="A1047" t="str">
            <v>202010D19</v>
          </cell>
          <cell r="F1047" t="str">
            <v>2</v>
          </cell>
          <cell r="H1047">
            <v>15000</v>
          </cell>
          <cell r="J1047">
            <v>0</v>
          </cell>
          <cell r="K1047">
            <v>0</v>
          </cell>
          <cell r="Q1047" t="str">
            <v>142</v>
          </cell>
          <cell r="R1047" t="str">
            <v>SOCEUR</v>
          </cell>
          <cell r="T1047">
            <v>15000</v>
          </cell>
          <cell r="U1047" t="str">
            <v>2020</v>
          </cell>
        </row>
        <row r="1048">
          <cell r="A1048" t="str">
            <v>202010D19</v>
          </cell>
          <cell r="F1048" t="str">
            <v>1</v>
          </cell>
          <cell r="H1048">
            <v>4663.75</v>
          </cell>
          <cell r="J1048">
            <v>0</v>
          </cell>
          <cell r="K1048">
            <v>0</v>
          </cell>
          <cell r="Q1048" t="str">
            <v>142</v>
          </cell>
          <cell r="R1048" t="str">
            <v>SOCEUR</v>
          </cell>
          <cell r="T1048">
            <v>4663.75</v>
          </cell>
          <cell r="U1048" t="str">
            <v>2020</v>
          </cell>
        </row>
        <row r="1049">
          <cell r="A1049" t="str">
            <v>202010D19</v>
          </cell>
          <cell r="F1049" t="str">
            <v>2</v>
          </cell>
          <cell r="H1049">
            <v>60000</v>
          </cell>
          <cell r="J1049">
            <v>0</v>
          </cell>
          <cell r="K1049">
            <v>0</v>
          </cell>
          <cell r="Q1049" t="str">
            <v>142</v>
          </cell>
          <cell r="R1049" t="str">
            <v>SOCEUR</v>
          </cell>
          <cell r="T1049">
            <v>60000</v>
          </cell>
          <cell r="U1049" t="str">
            <v>2020</v>
          </cell>
        </row>
        <row r="1050">
          <cell r="A1050" t="str">
            <v>202010D19</v>
          </cell>
          <cell r="F1050" t="str">
            <v>2</v>
          </cell>
          <cell r="H1050">
            <v>20000</v>
          </cell>
          <cell r="J1050">
            <v>0</v>
          </cell>
          <cell r="K1050">
            <v>0</v>
          </cell>
          <cell r="Q1050" t="str">
            <v>142</v>
          </cell>
          <cell r="R1050" t="str">
            <v>SOCEUR</v>
          </cell>
          <cell r="T1050">
            <v>20000</v>
          </cell>
          <cell r="U1050" t="str">
            <v>2020</v>
          </cell>
        </row>
        <row r="1051">
          <cell r="A1051" t="str">
            <v>202010D19</v>
          </cell>
          <cell r="F1051" t="str">
            <v>1</v>
          </cell>
          <cell r="H1051">
            <v>11367000</v>
          </cell>
          <cell r="J1051">
            <v>0</v>
          </cell>
          <cell r="K1051">
            <v>0</v>
          </cell>
          <cell r="Q1051" t="str">
            <v>142</v>
          </cell>
          <cell r="R1051" t="str">
            <v>CIVPAY</v>
          </cell>
          <cell r="T1051">
            <v>0</v>
          </cell>
          <cell r="U1051" t="str">
            <v>2020</v>
          </cell>
        </row>
        <row r="1052">
          <cell r="A1052" t="str">
            <v>202010D19</v>
          </cell>
          <cell r="F1052" t="str">
            <v>1</v>
          </cell>
          <cell r="H1052">
            <v>100000</v>
          </cell>
          <cell r="J1052">
            <v>0</v>
          </cell>
          <cell r="K1052">
            <v>0</v>
          </cell>
          <cell r="Q1052" t="str">
            <v>142</v>
          </cell>
          <cell r="R1052" t="str">
            <v>CIVPAY</v>
          </cell>
          <cell r="T1052">
            <v>100000</v>
          </cell>
          <cell r="U1052" t="str">
            <v>2020</v>
          </cell>
        </row>
        <row r="1053">
          <cell r="A1053" t="str">
            <v>202010D19</v>
          </cell>
          <cell r="F1053" t="str">
            <v>1</v>
          </cell>
          <cell r="H1053">
            <v>816000</v>
          </cell>
          <cell r="J1053">
            <v>0</v>
          </cell>
          <cell r="K1053">
            <v>0</v>
          </cell>
          <cell r="Q1053" t="str">
            <v>142</v>
          </cell>
          <cell r="R1053" t="str">
            <v>RSG</v>
          </cell>
          <cell r="T1053">
            <v>0</v>
          </cell>
          <cell r="U1053" t="str">
            <v>2020</v>
          </cell>
        </row>
        <row r="1054">
          <cell r="A1054" t="str">
            <v>202010D19</v>
          </cell>
          <cell r="F1054" t="str">
            <v>2</v>
          </cell>
          <cell r="H1054">
            <v>2</v>
          </cell>
          <cell r="J1054">
            <v>0</v>
          </cell>
          <cell r="K1054">
            <v>0</v>
          </cell>
          <cell r="Q1054" t="str">
            <v>ARM</v>
          </cell>
          <cell r="R1054" t="str">
            <v>RESERVE</v>
          </cell>
          <cell r="T1054">
            <v>0</v>
          </cell>
          <cell r="U1054" t="str">
            <v>2020</v>
          </cell>
        </row>
        <row r="1055">
          <cell r="A1055" t="str">
            <v>202010D19</v>
          </cell>
          <cell r="F1055" t="str">
            <v>1</v>
          </cell>
          <cell r="H1055">
            <v>99350</v>
          </cell>
          <cell r="J1055">
            <v>0</v>
          </cell>
          <cell r="K1055">
            <v>0</v>
          </cell>
          <cell r="Q1055" t="str">
            <v>ARM</v>
          </cell>
          <cell r="R1055" t="str">
            <v>ECJ5/8 ODC</v>
          </cell>
          <cell r="T1055">
            <v>0</v>
          </cell>
          <cell r="U1055" t="str">
            <v>2020</v>
          </cell>
        </row>
        <row r="1056">
          <cell r="A1056" t="str">
            <v>202011D19</v>
          </cell>
          <cell r="F1056" t="str">
            <v>2</v>
          </cell>
          <cell r="H1056">
            <v>0</v>
          </cell>
          <cell r="J1056">
            <v>852000</v>
          </cell>
          <cell r="K1056">
            <v>0</v>
          </cell>
          <cell r="Q1056" t="str">
            <v>142</v>
          </cell>
          <cell r="R1056" t="str">
            <v>ECJ3</v>
          </cell>
          <cell r="T1056">
            <v>0</v>
          </cell>
          <cell r="U1056" t="str">
            <v>2020</v>
          </cell>
        </row>
        <row r="1057">
          <cell r="A1057" t="str">
            <v>202011D19</v>
          </cell>
          <cell r="F1057" t="str">
            <v>1</v>
          </cell>
          <cell r="H1057">
            <v>0</v>
          </cell>
          <cell r="J1057">
            <v>0</v>
          </cell>
          <cell r="K1057">
            <v>2825.67</v>
          </cell>
          <cell r="Q1057" t="str">
            <v>142</v>
          </cell>
          <cell r="R1057" t="str">
            <v>ECJ2</v>
          </cell>
          <cell r="T1057">
            <v>0</v>
          </cell>
          <cell r="U1057" t="str">
            <v>2020</v>
          </cell>
        </row>
        <row r="1058">
          <cell r="A1058" t="str">
            <v>202011D19</v>
          </cell>
          <cell r="F1058" t="str">
            <v>2</v>
          </cell>
          <cell r="H1058">
            <v>0</v>
          </cell>
          <cell r="J1058">
            <v>0</v>
          </cell>
          <cell r="K1058">
            <v>17214.509999999998</v>
          </cell>
          <cell r="Q1058" t="str">
            <v>142</v>
          </cell>
          <cell r="R1058" t="str">
            <v>ECJ2</v>
          </cell>
          <cell r="T1058">
            <v>0</v>
          </cell>
          <cell r="U1058" t="str">
            <v>2020</v>
          </cell>
        </row>
        <row r="1059">
          <cell r="A1059" t="str">
            <v>202011D19</v>
          </cell>
          <cell r="F1059" t="str">
            <v>1</v>
          </cell>
          <cell r="H1059">
            <v>0</v>
          </cell>
          <cell r="J1059">
            <v>0</v>
          </cell>
          <cell r="K1059">
            <v>242947.16</v>
          </cell>
          <cell r="Q1059" t="str">
            <v>142</v>
          </cell>
          <cell r="R1059" t="str">
            <v>ECJ3</v>
          </cell>
          <cell r="T1059">
            <v>0</v>
          </cell>
          <cell r="U1059" t="str">
            <v>2020</v>
          </cell>
        </row>
        <row r="1060">
          <cell r="A1060" t="str">
            <v>202011D19</v>
          </cell>
          <cell r="F1060" t="str">
            <v>2</v>
          </cell>
          <cell r="H1060">
            <v>0</v>
          </cell>
          <cell r="J1060">
            <v>4693373.4400000004</v>
          </cell>
          <cell r="K1060">
            <v>26556.55</v>
          </cell>
          <cell r="Q1060" t="str">
            <v>142</v>
          </cell>
          <cell r="R1060" t="str">
            <v>ECJ3</v>
          </cell>
          <cell r="T1060">
            <v>0</v>
          </cell>
          <cell r="U1060" t="str">
            <v>2020</v>
          </cell>
        </row>
        <row r="1061">
          <cell r="A1061" t="str">
            <v>202011D19</v>
          </cell>
          <cell r="F1061" t="str">
            <v>1</v>
          </cell>
          <cell r="H1061">
            <v>0</v>
          </cell>
          <cell r="J1061">
            <v>0</v>
          </cell>
          <cell r="K1061">
            <v>14457.55</v>
          </cell>
          <cell r="Q1061" t="str">
            <v>142</v>
          </cell>
          <cell r="R1061" t="str">
            <v>ECJ6</v>
          </cell>
          <cell r="T1061">
            <v>0</v>
          </cell>
          <cell r="U1061" t="str">
            <v>2020</v>
          </cell>
        </row>
        <row r="1062">
          <cell r="A1062" t="str">
            <v>202011D19</v>
          </cell>
          <cell r="F1062" t="str">
            <v>1</v>
          </cell>
          <cell r="H1062">
            <v>0</v>
          </cell>
          <cell r="J1062">
            <v>0</v>
          </cell>
          <cell r="K1062">
            <v>38957.769999999997</v>
          </cell>
          <cell r="Q1062" t="str">
            <v>142</v>
          </cell>
          <cell r="R1062" t="str">
            <v>ECJ9</v>
          </cell>
          <cell r="T1062">
            <v>0</v>
          </cell>
          <cell r="U1062" t="str">
            <v>2020</v>
          </cell>
        </row>
        <row r="1063">
          <cell r="A1063" t="str">
            <v>202011D19</v>
          </cell>
          <cell r="F1063" t="str">
            <v>2</v>
          </cell>
          <cell r="H1063">
            <v>0</v>
          </cell>
          <cell r="J1063">
            <v>0</v>
          </cell>
          <cell r="K1063">
            <v>-710.86</v>
          </cell>
          <cell r="Q1063" t="str">
            <v>142</v>
          </cell>
          <cell r="R1063" t="str">
            <v>ECJ9</v>
          </cell>
          <cell r="T1063">
            <v>0</v>
          </cell>
          <cell r="U1063" t="str">
            <v>2020</v>
          </cell>
        </row>
        <row r="1064">
          <cell r="A1064" t="str">
            <v>202011D19</v>
          </cell>
          <cell r="F1064" t="str">
            <v>1</v>
          </cell>
          <cell r="H1064">
            <v>0</v>
          </cell>
          <cell r="J1064">
            <v>0</v>
          </cell>
          <cell r="K1064">
            <v>5397.54</v>
          </cell>
          <cell r="Q1064" t="str">
            <v>142</v>
          </cell>
          <cell r="R1064" t="str">
            <v>SOCEUR</v>
          </cell>
          <cell r="T1064">
            <v>-5397.54</v>
          </cell>
          <cell r="U1064" t="str">
            <v>2020</v>
          </cell>
        </row>
        <row r="1065">
          <cell r="A1065" t="str">
            <v>202011D19</v>
          </cell>
          <cell r="F1065" t="str">
            <v>2</v>
          </cell>
          <cell r="H1065">
            <v>0</v>
          </cell>
          <cell r="J1065">
            <v>0</v>
          </cell>
          <cell r="K1065">
            <v>840</v>
          </cell>
          <cell r="Q1065" t="str">
            <v>142</v>
          </cell>
          <cell r="R1065" t="str">
            <v>SOCEUR</v>
          </cell>
          <cell r="T1065">
            <v>-840</v>
          </cell>
          <cell r="U1065" t="str">
            <v>2020</v>
          </cell>
        </row>
        <row r="1066">
          <cell r="A1066" t="str">
            <v>202011D19</v>
          </cell>
          <cell r="F1066" t="str">
            <v>1</v>
          </cell>
          <cell r="H1066">
            <v>0</v>
          </cell>
          <cell r="J1066">
            <v>0</v>
          </cell>
          <cell r="K1066">
            <v>49761.88</v>
          </cell>
          <cell r="Q1066" t="str">
            <v>142</v>
          </cell>
          <cell r="R1066" t="str">
            <v>SOCEUR</v>
          </cell>
          <cell r="T1066">
            <v>-49761.88</v>
          </cell>
          <cell r="U1066" t="str">
            <v>2020</v>
          </cell>
        </row>
        <row r="1067">
          <cell r="A1067" t="str">
            <v>202011D19</v>
          </cell>
          <cell r="F1067" t="str">
            <v>2</v>
          </cell>
          <cell r="H1067">
            <v>0</v>
          </cell>
          <cell r="J1067">
            <v>142475.09</v>
          </cell>
          <cell r="K1067">
            <v>9849.27</v>
          </cell>
          <cell r="Q1067" t="str">
            <v>142</v>
          </cell>
          <cell r="R1067" t="str">
            <v>SOCEUR</v>
          </cell>
          <cell r="T1067">
            <v>-152324.35999999999</v>
          </cell>
          <cell r="U1067" t="str">
            <v>2020</v>
          </cell>
        </row>
        <row r="1068">
          <cell r="A1068" t="str">
            <v>202011D19</v>
          </cell>
          <cell r="F1068" t="str">
            <v>1</v>
          </cell>
          <cell r="H1068">
            <v>0</v>
          </cell>
          <cell r="J1068">
            <v>0</v>
          </cell>
          <cell r="K1068">
            <v>23484.41</v>
          </cell>
          <cell r="Q1068" t="str">
            <v>142</v>
          </cell>
          <cell r="R1068" t="str">
            <v>CIVPAY</v>
          </cell>
          <cell r="T1068">
            <v>0</v>
          </cell>
          <cell r="U1068" t="str">
            <v>2020</v>
          </cell>
        </row>
        <row r="1069">
          <cell r="A1069" t="str">
            <v>202011D19</v>
          </cell>
          <cell r="F1069" t="str">
            <v>2</v>
          </cell>
          <cell r="H1069">
            <v>0</v>
          </cell>
          <cell r="J1069">
            <v>0</v>
          </cell>
          <cell r="K1069">
            <v>7334.19</v>
          </cell>
          <cell r="Q1069" t="str">
            <v>142</v>
          </cell>
          <cell r="R1069" t="str">
            <v>CIVPAY</v>
          </cell>
          <cell r="T1069">
            <v>0</v>
          </cell>
          <cell r="U1069" t="str">
            <v>2020</v>
          </cell>
        </row>
        <row r="1070">
          <cell r="A1070" t="str">
            <v>202011D19</v>
          </cell>
          <cell r="F1070" t="str">
            <v>1</v>
          </cell>
          <cell r="H1070">
            <v>0</v>
          </cell>
          <cell r="J1070">
            <v>0</v>
          </cell>
          <cell r="K1070">
            <v>0</v>
          </cell>
          <cell r="Q1070" t="str">
            <v>142</v>
          </cell>
          <cell r="R1070" t="str">
            <v>RESERVE</v>
          </cell>
          <cell r="T1070">
            <v>0</v>
          </cell>
          <cell r="U1070" t="str">
            <v>2020</v>
          </cell>
        </row>
        <row r="1071">
          <cell r="A1071" t="str">
            <v>202011D19</v>
          </cell>
          <cell r="F1071" t="str">
            <v>1</v>
          </cell>
          <cell r="H1071">
            <v>30000</v>
          </cell>
          <cell r="J1071">
            <v>0</v>
          </cell>
          <cell r="K1071">
            <v>0</v>
          </cell>
          <cell r="Q1071" t="str">
            <v>142</v>
          </cell>
          <cell r="R1071" t="str">
            <v>ECJ2</v>
          </cell>
          <cell r="T1071">
            <v>0</v>
          </cell>
          <cell r="U1071" t="str">
            <v>2020</v>
          </cell>
        </row>
        <row r="1072">
          <cell r="A1072" t="str">
            <v>202011D19</v>
          </cell>
          <cell r="F1072" t="str">
            <v>1</v>
          </cell>
          <cell r="H1072">
            <v>18527500</v>
          </cell>
          <cell r="J1072">
            <v>0</v>
          </cell>
          <cell r="K1072">
            <v>0</v>
          </cell>
          <cell r="Q1072" t="str">
            <v>142</v>
          </cell>
          <cell r="R1072" t="str">
            <v>ECJ3</v>
          </cell>
          <cell r="T1072">
            <v>0</v>
          </cell>
          <cell r="U1072" t="str">
            <v>2020</v>
          </cell>
        </row>
        <row r="1073">
          <cell r="A1073" t="str">
            <v>202011D19</v>
          </cell>
          <cell r="F1073" t="str">
            <v>2</v>
          </cell>
          <cell r="H1073">
            <v>-90000</v>
          </cell>
          <cell r="J1073">
            <v>0</v>
          </cell>
          <cell r="K1073">
            <v>0</v>
          </cell>
          <cell r="Q1073" t="str">
            <v>142</v>
          </cell>
          <cell r="R1073" t="str">
            <v>ECJ3</v>
          </cell>
          <cell r="T1073">
            <v>0</v>
          </cell>
          <cell r="U1073" t="str">
            <v>2020</v>
          </cell>
        </row>
        <row r="1074">
          <cell r="A1074" t="str">
            <v>202011D19</v>
          </cell>
          <cell r="F1074" t="str">
            <v>1</v>
          </cell>
          <cell r="H1074">
            <v>745000</v>
          </cell>
          <cell r="J1074">
            <v>0</v>
          </cell>
          <cell r="K1074">
            <v>0</v>
          </cell>
          <cell r="Q1074" t="str">
            <v>142</v>
          </cell>
          <cell r="R1074" t="str">
            <v>ECJ6</v>
          </cell>
          <cell r="T1074">
            <v>0</v>
          </cell>
          <cell r="U1074" t="str">
            <v>2020</v>
          </cell>
        </row>
        <row r="1075">
          <cell r="A1075" t="str">
            <v>202011D19</v>
          </cell>
          <cell r="F1075" t="str">
            <v>1</v>
          </cell>
          <cell r="H1075">
            <v>1300000</v>
          </cell>
          <cell r="J1075">
            <v>0</v>
          </cell>
          <cell r="K1075">
            <v>0</v>
          </cell>
          <cell r="Q1075" t="str">
            <v>142</v>
          </cell>
          <cell r="R1075" t="str">
            <v>ECJ9</v>
          </cell>
          <cell r="T1075">
            <v>0</v>
          </cell>
          <cell r="U1075" t="str">
            <v>2020</v>
          </cell>
        </row>
        <row r="1076">
          <cell r="A1076" t="str">
            <v>202011D19</v>
          </cell>
          <cell r="F1076" t="str">
            <v>1</v>
          </cell>
          <cell r="H1076">
            <v>0</v>
          </cell>
          <cell r="J1076">
            <v>0</v>
          </cell>
          <cell r="K1076">
            <v>0</v>
          </cell>
          <cell r="Q1076" t="str">
            <v>142</v>
          </cell>
          <cell r="R1076" t="str">
            <v>SOCEUR</v>
          </cell>
          <cell r="T1076">
            <v>0</v>
          </cell>
          <cell r="U1076" t="str">
            <v>2020</v>
          </cell>
        </row>
        <row r="1077">
          <cell r="A1077" t="str">
            <v>202011D19</v>
          </cell>
          <cell r="F1077" t="str">
            <v>2</v>
          </cell>
          <cell r="H1077">
            <v>87842.64</v>
          </cell>
          <cell r="J1077">
            <v>0</v>
          </cell>
          <cell r="K1077">
            <v>0</v>
          </cell>
          <cell r="Q1077" t="str">
            <v>142</v>
          </cell>
          <cell r="R1077" t="str">
            <v>SOCEUR</v>
          </cell>
          <cell r="T1077">
            <v>0</v>
          </cell>
          <cell r="U1077" t="str">
            <v>2020</v>
          </cell>
        </row>
        <row r="1078">
          <cell r="A1078" t="str">
            <v>202011D19</v>
          </cell>
          <cell r="F1078" t="str">
            <v>1</v>
          </cell>
          <cell r="H1078">
            <v>81914.36</v>
          </cell>
          <cell r="J1078">
            <v>0</v>
          </cell>
          <cell r="K1078">
            <v>0</v>
          </cell>
          <cell r="Q1078" t="str">
            <v>142</v>
          </cell>
          <cell r="R1078" t="str">
            <v>SOCEUR</v>
          </cell>
          <cell r="T1078">
            <v>81914.36</v>
          </cell>
          <cell r="U1078" t="str">
            <v>2020</v>
          </cell>
        </row>
        <row r="1079">
          <cell r="A1079" t="str">
            <v>202011D19</v>
          </cell>
          <cell r="F1079" t="str">
            <v>2</v>
          </cell>
          <cell r="H1079">
            <v>-1200</v>
          </cell>
          <cell r="J1079">
            <v>0</v>
          </cell>
          <cell r="K1079">
            <v>0</v>
          </cell>
          <cell r="Q1079" t="str">
            <v>142</v>
          </cell>
          <cell r="R1079" t="str">
            <v>SOCEUR</v>
          </cell>
          <cell r="T1079">
            <v>-1200</v>
          </cell>
          <cell r="U1079" t="str">
            <v>2020</v>
          </cell>
        </row>
        <row r="1080">
          <cell r="A1080" t="str">
            <v>202011D19</v>
          </cell>
          <cell r="F1080" t="str">
            <v>1</v>
          </cell>
          <cell r="H1080">
            <v>6585.64</v>
          </cell>
          <cell r="J1080">
            <v>0</v>
          </cell>
          <cell r="K1080">
            <v>0</v>
          </cell>
          <cell r="Q1080" t="str">
            <v>142</v>
          </cell>
          <cell r="R1080" t="str">
            <v>SOCEUR</v>
          </cell>
          <cell r="T1080">
            <v>6585.64</v>
          </cell>
          <cell r="U1080" t="str">
            <v>2020</v>
          </cell>
        </row>
        <row r="1081">
          <cell r="A1081" t="str">
            <v>202011D19</v>
          </cell>
          <cell r="F1081" t="str">
            <v>2</v>
          </cell>
          <cell r="H1081">
            <v>3357.36</v>
          </cell>
          <cell r="J1081">
            <v>0</v>
          </cell>
          <cell r="K1081">
            <v>0</v>
          </cell>
          <cell r="Q1081" t="str">
            <v>142</v>
          </cell>
          <cell r="R1081" t="str">
            <v>SOCEUR</v>
          </cell>
          <cell r="T1081">
            <v>3357.36</v>
          </cell>
          <cell r="U1081" t="str">
            <v>2020</v>
          </cell>
        </row>
        <row r="1082">
          <cell r="A1082" t="str">
            <v>202011D19</v>
          </cell>
          <cell r="F1082" t="str">
            <v>1</v>
          </cell>
          <cell r="H1082">
            <v>305000</v>
          </cell>
          <cell r="J1082">
            <v>0</v>
          </cell>
          <cell r="K1082">
            <v>0</v>
          </cell>
          <cell r="Q1082" t="str">
            <v>142</v>
          </cell>
          <cell r="R1082" t="str">
            <v>SOCEUR</v>
          </cell>
          <cell r="T1082">
            <v>305000</v>
          </cell>
          <cell r="U1082" t="str">
            <v>2020</v>
          </cell>
        </row>
        <row r="1083">
          <cell r="A1083" t="str">
            <v>202011D19</v>
          </cell>
          <cell r="F1083" t="str">
            <v>1</v>
          </cell>
          <cell r="H1083">
            <v>91000</v>
          </cell>
          <cell r="J1083">
            <v>0</v>
          </cell>
          <cell r="K1083">
            <v>0</v>
          </cell>
          <cell r="Q1083" t="str">
            <v>142</v>
          </cell>
          <cell r="R1083" t="str">
            <v>CIVPAY</v>
          </cell>
          <cell r="T1083">
            <v>0</v>
          </cell>
          <cell r="U1083" t="str">
            <v>2020</v>
          </cell>
        </row>
        <row r="1084">
          <cell r="A1084" t="str">
            <v>202014D19</v>
          </cell>
          <cell r="F1084" t="str">
            <v>1</v>
          </cell>
          <cell r="H1084">
            <v>0</v>
          </cell>
          <cell r="J1084">
            <v>0</v>
          </cell>
          <cell r="K1084">
            <v>28014.26</v>
          </cell>
          <cell r="Q1084" t="str">
            <v>135</v>
          </cell>
          <cell r="R1084" t="str">
            <v>ECJ3</v>
          </cell>
          <cell r="T1084">
            <v>0</v>
          </cell>
          <cell r="U1084" t="str">
            <v>2020</v>
          </cell>
        </row>
        <row r="1085">
          <cell r="A1085" t="str">
            <v>202014D19</v>
          </cell>
          <cell r="F1085" t="str">
            <v>2</v>
          </cell>
          <cell r="H1085">
            <v>0</v>
          </cell>
          <cell r="J1085">
            <v>0</v>
          </cell>
          <cell r="K1085">
            <v>9075.25</v>
          </cell>
          <cell r="Q1085" t="str">
            <v>135</v>
          </cell>
          <cell r="R1085" t="str">
            <v>ECJ3</v>
          </cell>
          <cell r="T1085">
            <v>0</v>
          </cell>
          <cell r="U1085" t="str">
            <v>2020</v>
          </cell>
        </row>
        <row r="1086">
          <cell r="A1086" t="str">
            <v>202014D19</v>
          </cell>
          <cell r="F1086" t="str">
            <v>1</v>
          </cell>
          <cell r="H1086">
            <v>0</v>
          </cell>
          <cell r="J1086">
            <v>0</v>
          </cell>
          <cell r="K1086">
            <v>14037.34</v>
          </cell>
          <cell r="Q1086" t="str">
            <v>142</v>
          </cell>
          <cell r="R1086" t="str">
            <v>ECJ5/8</v>
          </cell>
          <cell r="T1086">
            <v>-14037.34</v>
          </cell>
          <cell r="U1086" t="str">
            <v>2020</v>
          </cell>
        </row>
        <row r="1087">
          <cell r="A1087" t="str">
            <v>202014D19</v>
          </cell>
          <cell r="F1087" t="str">
            <v>2</v>
          </cell>
          <cell r="H1087">
            <v>0</v>
          </cell>
          <cell r="J1087">
            <v>0</v>
          </cell>
          <cell r="K1087">
            <v>-298.77</v>
          </cell>
          <cell r="Q1087" t="str">
            <v>142</v>
          </cell>
          <cell r="R1087" t="str">
            <v>ECJ5/8</v>
          </cell>
          <cell r="T1087">
            <v>298.77</v>
          </cell>
          <cell r="U1087" t="str">
            <v>2020</v>
          </cell>
        </row>
        <row r="1088">
          <cell r="A1088" t="str">
            <v>202014D19</v>
          </cell>
          <cell r="F1088" t="str">
            <v>2</v>
          </cell>
          <cell r="H1088">
            <v>0</v>
          </cell>
          <cell r="J1088">
            <v>0</v>
          </cell>
          <cell r="K1088">
            <v>5426</v>
          </cell>
          <cell r="Q1088" t="str">
            <v>142</v>
          </cell>
          <cell r="R1088" t="str">
            <v>ECJ5/8</v>
          </cell>
          <cell r="T1088">
            <v>-5426</v>
          </cell>
          <cell r="U1088" t="str">
            <v>2020</v>
          </cell>
        </row>
        <row r="1089">
          <cell r="A1089" t="str">
            <v>202014D19</v>
          </cell>
          <cell r="F1089" t="str">
            <v>2</v>
          </cell>
          <cell r="H1089">
            <v>0</v>
          </cell>
          <cell r="J1089">
            <v>0</v>
          </cell>
          <cell r="K1089">
            <v>3497.2</v>
          </cell>
          <cell r="Q1089" t="str">
            <v>142</v>
          </cell>
          <cell r="R1089" t="str">
            <v>ECJ5/8</v>
          </cell>
          <cell r="T1089">
            <v>-3497.2</v>
          </cell>
          <cell r="U1089" t="str">
            <v>2020</v>
          </cell>
        </row>
        <row r="1090">
          <cell r="A1090" t="str">
            <v>202014D19</v>
          </cell>
          <cell r="F1090" t="str">
            <v>2</v>
          </cell>
          <cell r="H1090">
            <v>0</v>
          </cell>
          <cell r="J1090">
            <v>0</v>
          </cell>
          <cell r="K1090">
            <v>1734.6</v>
          </cell>
          <cell r="Q1090" t="str">
            <v>142</v>
          </cell>
          <cell r="R1090" t="str">
            <v>ECJ5/8</v>
          </cell>
          <cell r="T1090">
            <v>-1734.6</v>
          </cell>
          <cell r="U1090" t="str">
            <v>2020</v>
          </cell>
        </row>
        <row r="1091">
          <cell r="A1091" t="str">
            <v>202014D19</v>
          </cell>
          <cell r="F1091" t="str">
            <v>2</v>
          </cell>
          <cell r="H1091">
            <v>0</v>
          </cell>
          <cell r="J1091">
            <v>0</v>
          </cell>
          <cell r="K1091">
            <v>1634.2</v>
          </cell>
          <cell r="Q1091" t="str">
            <v>142</v>
          </cell>
          <cell r="R1091" t="str">
            <v>ECJ5/8</v>
          </cell>
          <cell r="T1091">
            <v>-1634.2</v>
          </cell>
          <cell r="U1091" t="str">
            <v>2020</v>
          </cell>
        </row>
        <row r="1092">
          <cell r="A1092" t="str">
            <v>202014D19</v>
          </cell>
          <cell r="F1092" t="str">
            <v>2</v>
          </cell>
          <cell r="H1092">
            <v>0</v>
          </cell>
          <cell r="J1092">
            <v>0</v>
          </cell>
          <cell r="K1092">
            <v>9021.58</v>
          </cell>
          <cell r="Q1092" t="str">
            <v>142</v>
          </cell>
          <cell r="R1092" t="str">
            <v>ECJ5/8</v>
          </cell>
          <cell r="T1092">
            <v>-9021.58</v>
          </cell>
          <cell r="U1092" t="str">
            <v>2020</v>
          </cell>
        </row>
        <row r="1093">
          <cell r="A1093" t="str">
            <v>202014D19</v>
          </cell>
          <cell r="F1093" t="str">
            <v>1</v>
          </cell>
          <cell r="H1093">
            <v>0</v>
          </cell>
          <cell r="J1093">
            <v>0</v>
          </cell>
          <cell r="K1093">
            <v>6482.8</v>
          </cell>
          <cell r="Q1093" t="str">
            <v>142</v>
          </cell>
          <cell r="R1093" t="str">
            <v>ECJ5/8</v>
          </cell>
          <cell r="T1093">
            <v>-6482.8</v>
          </cell>
          <cell r="U1093" t="str">
            <v>2020</v>
          </cell>
        </row>
        <row r="1094">
          <cell r="A1094" t="str">
            <v>202014D19</v>
          </cell>
          <cell r="F1094" t="str">
            <v>2</v>
          </cell>
          <cell r="H1094">
            <v>0</v>
          </cell>
          <cell r="J1094">
            <v>0</v>
          </cell>
          <cell r="K1094">
            <v>0</v>
          </cell>
          <cell r="Q1094" t="str">
            <v>142</v>
          </cell>
          <cell r="R1094" t="str">
            <v>ECJ5/8</v>
          </cell>
          <cell r="T1094">
            <v>0</v>
          </cell>
          <cell r="U1094" t="str">
            <v>2020</v>
          </cell>
        </row>
        <row r="1095">
          <cell r="A1095" t="str">
            <v>202014D19</v>
          </cell>
          <cell r="F1095" t="str">
            <v>2</v>
          </cell>
          <cell r="H1095">
            <v>0</v>
          </cell>
          <cell r="J1095">
            <v>0</v>
          </cell>
          <cell r="K1095">
            <v>4598.2</v>
          </cell>
          <cell r="Q1095" t="str">
            <v>142</v>
          </cell>
          <cell r="R1095" t="str">
            <v>ECJ5/8</v>
          </cell>
          <cell r="T1095">
            <v>-4598.2</v>
          </cell>
          <cell r="U1095" t="str">
            <v>2020</v>
          </cell>
        </row>
        <row r="1096">
          <cell r="A1096" t="str">
            <v>202014D19</v>
          </cell>
          <cell r="F1096" t="str">
            <v>1</v>
          </cell>
          <cell r="H1096">
            <v>0</v>
          </cell>
          <cell r="J1096">
            <v>0</v>
          </cell>
          <cell r="K1096">
            <v>11716.86</v>
          </cell>
          <cell r="Q1096" t="str">
            <v>142</v>
          </cell>
          <cell r="R1096" t="str">
            <v>ECJ5/8</v>
          </cell>
          <cell r="T1096">
            <v>-11716.86</v>
          </cell>
          <cell r="U1096" t="str">
            <v>2020</v>
          </cell>
        </row>
        <row r="1097">
          <cell r="A1097" t="str">
            <v>202014D19</v>
          </cell>
          <cell r="F1097" t="str">
            <v>2</v>
          </cell>
          <cell r="H1097">
            <v>0</v>
          </cell>
          <cell r="J1097">
            <v>0</v>
          </cell>
          <cell r="K1097">
            <v>0</v>
          </cell>
          <cell r="Q1097" t="str">
            <v>142</v>
          </cell>
          <cell r="R1097" t="str">
            <v>ECJ5/8</v>
          </cell>
          <cell r="T1097">
            <v>0</v>
          </cell>
          <cell r="U1097" t="str">
            <v>2020</v>
          </cell>
        </row>
        <row r="1098">
          <cell r="A1098" t="str">
            <v>202014D19</v>
          </cell>
          <cell r="F1098" t="str">
            <v>1</v>
          </cell>
          <cell r="H1098">
            <v>0</v>
          </cell>
          <cell r="J1098">
            <v>0</v>
          </cell>
          <cell r="K1098">
            <v>7372.1</v>
          </cell>
          <cell r="Q1098" t="str">
            <v>142</v>
          </cell>
          <cell r="R1098" t="str">
            <v>ECJ5/8</v>
          </cell>
          <cell r="T1098">
            <v>-7372.1</v>
          </cell>
          <cell r="U1098" t="str">
            <v>2020</v>
          </cell>
        </row>
        <row r="1099">
          <cell r="A1099" t="str">
            <v>202014D19</v>
          </cell>
          <cell r="F1099" t="str">
            <v>1</v>
          </cell>
          <cell r="H1099">
            <v>0</v>
          </cell>
          <cell r="J1099">
            <v>0</v>
          </cell>
          <cell r="K1099">
            <v>4376.47</v>
          </cell>
          <cell r="Q1099" t="str">
            <v>142</v>
          </cell>
          <cell r="R1099" t="str">
            <v>ECJ5/8</v>
          </cell>
          <cell r="T1099">
            <v>-4376.47</v>
          </cell>
          <cell r="U1099" t="str">
            <v>2020</v>
          </cell>
        </row>
        <row r="1100">
          <cell r="A1100" t="str">
            <v>202014D19</v>
          </cell>
          <cell r="F1100" t="str">
            <v>2</v>
          </cell>
          <cell r="H1100">
            <v>0</v>
          </cell>
          <cell r="J1100">
            <v>0</v>
          </cell>
          <cell r="K1100">
            <v>4418.38</v>
          </cell>
          <cell r="Q1100" t="str">
            <v>142</v>
          </cell>
          <cell r="R1100" t="str">
            <v>ECJ5/8</v>
          </cell>
          <cell r="T1100">
            <v>-4418.38</v>
          </cell>
          <cell r="U1100" t="str">
            <v>2020</v>
          </cell>
        </row>
        <row r="1101">
          <cell r="A1101" t="str">
            <v>202014D19</v>
          </cell>
          <cell r="F1101" t="str">
            <v>2</v>
          </cell>
          <cell r="H1101">
            <v>0</v>
          </cell>
          <cell r="J1101">
            <v>0</v>
          </cell>
          <cell r="K1101">
            <v>16850.98</v>
          </cell>
          <cell r="Q1101" t="str">
            <v>142</v>
          </cell>
          <cell r="R1101" t="str">
            <v>ECJ5/8</v>
          </cell>
          <cell r="T1101">
            <v>-16850.98</v>
          </cell>
          <cell r="U1101" t="str">
            <v>2020</v>
          </cell>
        </row>
        <row r="1102">
          <cell r="A1102" t="str">
            <v>202014D19</v>
          </cell>
          <cell r="F1102" t="str">
            <v>1</v>
          </cell>
          <cell r="H1102">
            <v>0</v>
          </cell>
          <cell r="J1102">
            <v>0</v>
          </cell>
          <cell r="K1102">
            <v>7930.74</v>
          </cell>
          <cell r="Q1102" t="str">
            <v>142</v>
          </cell>
          <cell r="R1102" t="str">
            <v>ECJ5/8</v>
          </cell>
          <cell r="T1102">
            <v>-7930.74</v>
          </cell>
          <cell r="U1102" t="str">
            <v>2020</v>
          </cell>
        </row>
        <row r="1103">
          <cell r="A1103" t="str">
            <v>202014D19</v>
          </cell>
          <cell r="F1103" t="str">
            <v>2</v>
          </cell>
          <cell r="H1103">
            <v>0</v>
          </cell>
          <cell r="J1103">
            <v>0</v>
          </cell>
          <cell r="K1103">
            <v>0</v>
          </cell>
          <cell r="Q1103" t="str">
            <v>142</v>
          </cell>
          <cell r="R1103" t="str">
            <v>ECJ5/8</v>
          </cell>
          <cell r="T1103">
            <v>0</v>
          </cell>
          <cell r="U1103" t="str">
            <v>2020</v>
          </cell>
        </row>
        <row r="1104">
          <cell r="A1104" t="str">
            <v>202014D19</v>
          </cell>
          <cell r="F1104" t="str">
            <v>2</v>
          </cell>
          <cell r="H1104">
            <v>0</v>
          </cell>
          <cell r="J1104">
            <v>0</v>
          </cell>
          <cell r="K1104">
            <v>19444.73</v>
          </cell>
          <cell r="Q1104" t="str">
            <v>142</v>
          </cell>
          <cell r="R1104" t="str">
            <v>ECJ5/8</v>
          </cell>
          <cell r="T1104">
            <v>-19444.73</v>
          </cell>
          <cell r="U1104" t="str">
            <v>2020</v>
          </cell>
        </row>
        <row r="1105">
          <cell r="A1105" t="str">
            <v>202014D19</v>
          </cell>
          <cell r="F1105" t="str">
            <v>2</v>
          </cell>
          <cell r="H1105">
            <v>0</v>
          </cell>
          <cell r="J1105">
            <v>0</v>
          </cell>
          <cell r="K1105">
            <v>21952.400000000001</v>
          </cell>
          <cell r="Q1105" t="str">
            <v>142</v>
          </cell>
          <cell r="R1105" t="str">
            <v>ECJ5/8</v>
          </cell>
          <cell r="T1105">
            <v>-21952.400000000001</v>
          </cell>
          <cell r="U1105" t="str">
            <v>2020</v>
          </cell>
        </row>
        <row r="1106">
          <cell r="A1106" t="str">
            <v>202014D19</v>
          </cell>
          <cell r="F1106" t="str">
            <v>1</v>
          </cell>
          <cell r="H1106">
            <v>0</v>
          </cell>
          <cell r="J1106">
            <v>0</v>
          </cell>
          <cell r="K1106">
            <v>2350.94</v>
          </cell>
          <cell r="Q1106" t="str">
            <v>142</v>
          </cell>
          <cell r="R1106" t="str">
            <v>ECJ5/8</v>
          </cell>
          <cell r="T1106">
            <v>-2350.94</v>
          </cell>
          <cell r="U1106" t="str">
            <v>2020</v>
          </cell>
        </row>
        <row r="1107">
          <cell r="A1107" t="str">
            <v>202014D19</v>
          </cell>
          <cell r="F1107" t="str">
            <v>2</v>
          </cell>
          <cell r="H1107">
            <v>0</v>
          </cell>
          <cell r="J1107">
            <v>0</v>
          </cell>
          <cell r="K1107">
            <v>2404.87</v>
          </cell>
          <cell r="Q1107" t="str">
            <v>142</v>
          </cell>
          <cell r="R1107" t="str">
            <v>ECJ5/8</v>
          </cell>
          <cell r="T1107">
            <v>-2404.87</v>
          </cell>
          <cell r="U1107" t="str">
            <v>2020</v>
          </cell>
        </row>
        <row r="1108">
          <cell r="A1108" t="str">
            <v>202014D19</v>
          </cell>
          <cell r="F1108" t="str">
            <v>1</v>
          </cell>
          <cell r="H1108">
            <v>0</v>
          </cell>
          <cell r="J1108">
            <v>0</v>
          </cell>
          <cell r="K1108">
            <v>16865.37</v>
          </cell>
          <cell r="Q1108" t="str">
            <v>142</v>
          </cell>
          <cell r="R1108" t="str">
            <v>ECJ5/8</v>
          </cell>
          <cell r="T1108">
            <v>-16865.37</v>
          </cell>
          <cell r="U1108" t="str">
            <v>2020</v>
          </cell>
        </row>
        <row r="1109">
          <cell r="A1109" t="str">
            <v>202014D19</v>
          </cell>
          <cell r="F1109" t="str">
            <v>2</v>
          </cell>
          <cell r="H1109">
            <v>0</v>
          </cell>
          <cell r="J1109">
            <v>0</v>
          </cell>
          <cell r="K1109">
            <v>0</v>
          </cell>
          <cell r="Q1109" t="str">
            <v>142</v>
          </cell>
          <cell r="R1109" t="str">
            <v>ECJ5/8</v>
          </cell>
          <cell r="T1109">
            <v>0</v>
          </cell>
          <cell r="U1109" t="str">
            <v>2020</v>
          </cell>
        </row>
        <row r="1110">
          <cell r="A1110" t="str">
            <v>202014D19</v>
          </cell>
          <cell r="F1110" t="str">
            <v>2</v>
          </cell>
          <cell r="H1110">
            <v>0</v>
          </cell>
          <cell r="J1110">
            <v>0</v>
          </cell>
          <cell r="K1110">
            <v>3950.68</v>
          </cell>
          <cell r="Q1110" t="str">
            <v>142</v>
          </cell>
          <cell r="R1110" t="str">
            <v>ECJ5/8</v>
          </cell>
          <cell r="T1110">
            <v>-3950.68</v>
          </cell>
          <cell r="U1110" t="str">
            <v>2020</v>
          </cell>
        </row>
        <row r="1111">
          <cell r="A1111" t="str">
            <v>202014D19</v>
          </cell>
          <cell r="F1111" t="str">
            <v>1</v>
          </cell>
          <cell r="H1111">
            <v>0</v>
          </cell>
          <cell r="J1111">
            <v>0</v>
          </cell>
          <cell r="K1111">
            <v>2547</v>
          </cell>
          <cell r="Q1111" t="str">
            <v>142</v>
          </cell>
          <cell r="R1111" t="str">
            <v>ECJ5/8</v>
          </cell>
          <cell r="T1111">
            <v>-2547</v>
          </cell>
          <cell r="U1111" t="str">
            <v>2020</v>
          </cell>
        </row>
        <row r="1112">
          <cell r="A1112" t="str">
            <v>202014D19</v>
          </cell>
          <cell r="F1112" t="str">
            <v>2</v>
          </cell>
          <cell r="H1112">
            <v>0</v>
          </cell>
          <cell r="J1112">
            <v>0</v>
          </cell>
          <cell r="K1112">
            <v>3870.42</v>
          </cell>
          <cell r="Q1112" t="str">
            <v>142</v>
          </cell>
          <cell r="R1112" t="str">
            <v>ECJ5/8</v>
          </cell>
          <cell r="T1112">
            <v>-3870.42</v>
          </cell>
          <cell r="U1112" t="str">
            <v>2020</v>
          </cell>
        </row>
        <row r="1113">
          <cell r="A1113" t="str">
            <v>202014D19</v>
          </cell>
          <cell r="F1113" t="str">
            <v>1</v>
          </cell>
          <cell r="H1113">
            <v>0</v>
          </cell>
          <cell r="J1113">
            <v>0</v>
          </cell>
          <cell r="K1113">
            <v>2162.42</v>
          </cell>
          <cell r="Q1113" t="str">
            <v>142</v>
          </cell>
          <cell r="R1113" t="str">
            <v>ECJ5/8</v>
          </cell>
          <cell r="T1113">
            <v>-2162.42</v>
          </cell>
          <cell r="U1113" t="str">
            <v>2020</v>
          </cell>
        </row>
        <row r="1114">
          <cell r="A1114" t="str">
            <v>202014D19</v>
          </cell>
          <cell r="F1114" t="str">
            <v>2</v>
          </cell>
          <cell r="H1114">
            <v>0</v>
          </cell>
          <cell r="J1114">
            <v>0</v>
          </cell>
          <cell r="K1114">
            <v>12846.51</v>
          </cell>
          <cell r="Q1114" t="str">
            <v>142</v>
          </cell>
          <cell r="R1114" t="str">
            <v>ECJ5/8</v>
          </cell>
          <cell r="T1114">
            <v>-12846.51</v>
          </cell>
          <cell r="U1114" t="str">
            <v>2020</v>
          </cell>
        </row>
        <row r="1115">
          <cell r="A1115" t="str">
            <v>202014D19</v>
          </cell>
          <cell r="F1115" t="str">
            <v>1</v>
          </cell>
          <cell r="H1115">
            <v>0</v>
          </cell>
          <cell r="J1115">
            <v>0</v>
          </cell>
          <cell r="K1115">
            <v>6118.41</v>
          </cell>
          <cell r="Q1115" t="str">
            <v>142</v>
          </cell>
          <cell r="R1115" t="str">
            <v>ECJ5/8</v>
          </cell>
          <cell r="T1115">
            <v>-6118.41</v>
          </cell>
          <cell r="U1115" t="str">
            <v>2020</v>
          </cell>
        </row>
        <row r="1116">
          <cell r="A1116" t="str">
            <v>202014D19</v>
          </cell>
          <cell r="F1116" t="str">
            <v>1</v>
          </cell>
          <cell r="H1116">
            <v>0</v>
          </cell>
          <cell r="J1116">
            <v>0</v>
          </cell>
          <cell r="K1116">
            <v>222.78</v>
          </cell>
          <cell r="Q1116" t="str">
            <v>142</v>
          </cell>
          <cell r="R1116" t="str">
            <v>ECJ5/8</v>
          </cell>
          <cell r="T1116">
            <v>-222.78</v>
          </cell>
          <cell r="U1116" t="str">
            <v>2020</v>
          </cell>
        </row>
        <row r="1117">
          <cell r="A1117" t="str">
            <v>202014D19</v>
          </cell>
          <cell r="F1117" t="str">
            <v>2</v>
          </cell>
          <cell r="H1117">
            <v>0</v>
          </cell>
          <cell r="J1117">
            <v>0</v>
          </cell>
          <cell r="K1117">
            <v>1204.48</v>
          </cell>
          <cell r="Q1117" t="str">
            <v>142</v>
          </cell>
          <cell r="R1117" t="str">
            <v>ECJ5/8</v>
          </cell>
          <cell r="T1117">
            <v>-1204.48</v>
          </cell>
          <cell r="U1117" t="str">
            <v>2020</v>
          </cell>
        </row>
        <row r="1118">
          <cell r="A1118" t="str">
            <v>202014D19</v>
          </cell>
          <cell r="F1118" t="str">
            <v>2</v>
          </cell>
          <cell r="H1118">
            <v>0</v>
          </cell>
          <cell r="J1118">
            <v>0</v>
          </cell>
          <cell r="K1118">
            <v>3350.52</v>
          </cell>
          <cell r="Q1118" t="str">
            <v>142</v>
          </cell>
          <cell r="R1118" t="str">
            <v>ECJ5/8</v>
          </cell>
          <cell r="T1118">
            <v>-3350.52</v>
          </cell>
          <cell r="U1118" t="str">
            <v>2020</v>
          </cell>
        </row>
        <row r="1119">
          <cell r="A1119" t="str">
            <v>202014D19</v>
          </cell>
          <cell r="F1119" t="str">
            <v>1</v>
          </cell>
          <cell r="H1119">
            <v>0</v>
          </cell>
          <cell r="J1119">
            <v>0</v>
          </cell>
          <cell r="K1119">
            <v>16433.62</v>
          </cell>
          <cell r="Q1119" t="str">
            <v>142</v>
          </cell>
          <cell r="R1119" t="str">
            <v>ECJ5/8</v>
          </cell>
          <cell r="T1119">
            <v>-16433.62</v>
          </cell>
          <cell r="U1119" t="str">
            <v>2020</v>
          </cell>
        </row>
        <row r="1120">
          <cell r="A1120" t="str">
            <v>202014D19</v>
          </cell>
          <cell r="F1120" t="str">
            <v>2</v>
          </cell>
          <cell r="H1120">
            <v>0</v>
          </cell>
          <cell r="J1120">
            <v>0</v>
          </cell>
          <cell r="K1120">
            <v>6038.12</v>
          </cell>
          <cell r="Q1120" t="str">
            <v>142</v>
          </cell>
          <cell r="R1120" t="str">
            <v>ECJ5/8</v>
          </cell>
          <cell r="T1120">
            <v>-6038.12</v>
          </cell>
          <cell r="U1120" t="str">
            <v>2020</v>
          </cell>
        </row>
        <row r="1121">
          <cell r="A1121" t="str">
            <v>202014D19</v>
          </cell>
          <cell r="F1121" t="str">
            <v>1</v>
          </cell>
          <cell r="H1121">
            <v>0</v>
          </cell>
          <cell r="J1121">
            <v>0</v>
          </cell>
          <cell r="K1121">
            <v>13057.18</v>
          </cell>
          <cell r="Q1121" t="str">
            <v>142</v>
          </cell>
          <cell r="R1121" t="str">
            <v>ECJ5/8</v>
          </cell>
          <cell r="T1121">
            <v>-13057.18</v>
          </cell>
          <cell r="U1121" t="str">
            <v>2020</v>
          </cell>
        </row>
        <row r="1122">
          <cell r="A1122" t="str">
            <v>202014D19</v>
          </cell>
          <cell r="F1122" t="str">
            <v>2</v>
          </cell>
          <cell r="H1122">
            <v>0</v>
          </cell>
          <cell r="J1122">
            <v>0</v>
          </cell>
          <cell r="K1122">
            <v>8103.45</v>
          </cell>
          <cell r="Q1122" t="str">
            <v>142</v>
          </cell>
          <cell r="R1122" t="str">
            <v>ECJ5/8</v>
          </cell>
          <cell r="T1122">
            <v>-8103.45</v>
          </cell>
          <cell r="U1122" t="str">
            <v>2020</v>
          </cell>
        </row>
        <row r="1123">
          <cell r="A1123" t="str">
            <v>202014D19</v>
          </cell>
          <cell r="F1123" t="str">
            <v>2</v>
          </cell>
          <cell r="H1123">
            <v>0</v>
          </cell>
          <cell r="J1123">
            <v>0</v>
          </cell>
          <cell r="K1123">
            <v>4844.5</v>
          </cell>
          <cell r="Q1123" t="str">
            <v>142</v>
          </cell>
          <cell r="R1123" t="str">
            <v>ECJ5/8</v>
          </cell>
          <cell r="T1123">
            <v>-4844.5</v>
          </cell>
          <cell r="U1123" t="str">
            <v>2020</v>
          </cell>
        </row>
        <row r="1124">
          <cell r="A1124" t="str">
            <v>202014D19</v>
          </cell>
          <cell r="F1124" t="str">
            <v>2</v>
          </cell>
          <cell r="H1124">
            <v>0</v>
          </cell>
          <cell r="J1124">
            <v>0</v>
          </cell>
          <cell r="K1124">
            <v>9445.17</v>
          </cell>
          <cell r="Q1124" t="str">
            <v>142</v>
          </cell>
          <cell r="R1124" t="str">
            <v>ECJ5/8</v>
          </cell>
          <cell r="T1124">
            <v>-9445.17</v>
          </cell>
          <cell r="U1124" t="str">
            <v>2020</v>
          </cell>
        </row>
        <row r="1125">
          <cell r="A1125" t="str">
            <v>202014D19</v>
          </cell>
          <cell r="F1125" t="str">
            <v>2</v>
          </cell>
          <cell r="H1125">
            <v>0</v>
          </cell>
          <cell r="J1125">
            <v>0</v>
          </cell>
          <cell r="K1125">
            <v>30143.59</v>
          </cell>
          <cell r="Q1125" t="str">
            <v>142</v>
          </cell>
          <cell r="R1125" t="str">
            <v>ECJ5/8</v>
          </cell>
          <cell r="T1125">
            <v>-30143.59</v>
          </cell>
          <cell r="U1125" t="str">
            <v>2020</v>
          </cell>
        </row>
        <row r="1126">
          <cell r="A1126" t="str">
            <v>202014D19</v>
          </cell>
          <cell r="F1126" t="str">
            <v>2</v>
          </cell>
          <cell r="H1126">
            <v>0</v>
          </cell>
          <cell r="J1126">
            <v>0</v>
          </cell>
          <cell r="K1126">
            <v>37264.129999999997</v>
          </cell>
          <cell r="Q1126" t="str">
            <v>142</v>
          </cell>
          <cell r="R1126" t="str">
            <v>ECJ5/8</v>
          </cell>
          <cell r="T1126">
            <v>-37264.129999999997</v>
          </cell>
          <cell r="U1126" t="str">
            <v>2020</v>
          </cell>
        </row>
        <row r="1127">
          <cell r="A1127" t="str">
            <v>202014D19</v>
          </cell>
          <cell r="F1127" t="str">
            <v>2</v>
          </cell>
          <cell r="H1127">
            <v>0</v>
          </cell>
          <cell r="J1127">
            <v>0</v>
          </cell>
          <cell r="K1127">
            <v>10098.799999999999</v>
          </cell>
          <cell r="Q1127" t="str">
            <v>142</v>
          </cell>
          <cell r="R1127" t="str">
            <v>ECJ5/8</v>
          </cell>
          <cell r="T1127">
            <v>-10098.799999999999</v>
          </cell>
          <cell r="U1127" t="str">
            <v>2020</v>
          </cell>
        </row>
        <row r="1128">
          <cell r="A1128" t="str">
            <v>202014D19</v>
          </cell>
          <cell r="F1128" t="str">
            <v>1</v>
          </cell>
          <cell r="H1128">
            <v>0</v>
          </cell>
          <cell r="J1128">
            <v>0</v>
          </cell>
          <cell r="K1128">
            <v>31735.7</v>
          </cell>
          <cell r="Q1128" t="str">
            <v>142</v>
          </cell>
          <cell r="R1128" t="str">
            <v>ECJ5/8</v>
          </cell>
          <cell r="T1128">
            <v>-31735.7</v>
          </cell>
          <cell r="U1128" t="str">
            <v>2020</v>
          </cell>
        </row>
        <row r="1129">
          <cell r="A1129" t="str">
            <v>202014D19</v>
          </cell>
          <cell r="F1129" t="str">
            <v>2</v>
          </cell>
          <cell r="H1129">
            <v>0</v>
          </cell>
          <cell r="J1129">
            <v>0</v>
          </cell>
          <cell r="K1129">
            <v>-18.12</v>
          </cell>
          <cell r="Q1129" t="str">
            <v>142</v>
          </cell>
          <cell r="R1129" t="str">
            <v>ECJ5/8</v>
          </cell>
          <cell r="T1129">
            <v>18.12</v>
          </cell>
          <cell r="U1129" t="str">
            <v>2020</v>
          </cell>
        </row>
        <row r="1130">
          <cell r="A1130" t="str">
            <v>202014D19</v>
          </cell>
          <cell r="F1130" t="str">
            <v>1</v>
          </cell>
          <cell r="H1130">
            <v>0</v>
          </cell>
          <cell r="J1130">
            <v>0</v>
          </cell>
          <cell r="K1130">
            <v>6319.64</v>
          </cell>
          <cell r="Q1130" t="str">
            <v>142</v>
          </cell>
          <cell r="R1130" t="str">
            <v>ECJ5/8</v>
          </cell>
          <cell r="T1130">
            <v>-6319.64</v>
          </cell>
          <cell r="U1130" t="str">
            <v>2020</v>
          </cell>
        </row>
        <row r="1131">
          <cell r="A1131" t="str">
            <v>202014D19</v>
          </cell>
          <cell r="F1131" t="str">
            <v>2</v>
          </cell>
          <cell r="H1131">
            <v>0</v>
          </cell>
          <cell r="J1131">
            <v>0</v>
          </cell>
          <cell r="K1131">
            <v>1179.52</v>
          </cell>
          <cell r="Q1131" t="str">
            <v>142</v>
          </cell>
          <cell r="R1131" t="str">
            <v>ECJ5/8</v>
          </cell>
          <cell r="T1131">
            <v>-1179.52</v>
          </cell>
          <cell r="U1131" t="str">
            <v>2020</v>
          </cell>
        </row>
        <row r="1132">
          <cell r="A1132" t="str">
            <v>202014D19</v>
          </cell>
          <cell r="F1132" t="str">
            <v>2</v>
          </cell>
          <cell r="H1132">
            <v>0</v>
          </cell>
          <cell r="J1132">
            <v>0</v>
          </cell>
          <cell r="K1132">
            <v>24480.35</v>
          </cell>
          <cell r="Q1132" t="str">
            <v>142</v>
          </cell>
          <cell r="R1132" t="str">
            <v>ECJ5/8</v>
          </cell>
          <cell r="T1132">
            <v>-24480.35</v>
          </cell>
          <cell r="U1132" t="str">
            <v>2020</v>
          </cell>
        </row>
        <row r="1133">
          <cell r="A1133" t="str">
            <v>202014D19</v>
          </cell>
          <cell r="F1133" t="str">
            <v>2</v>
          </cell>
          <cell r="H1133">
            <v>0</v>
          </cell>
          <cell r="J1133">
            <v>0</v>
          </cell>
          <cell r="K1133">
            <v>33198.400000000001</v>
          </cell>
          <cell r="Q1133" t="str">
            <v>142</v>
          </cell>
          <cell r="R1133" t="str">
            <v>ECJ5/8</v>
          </cell>
          <cell r="T1133">
            <v>-33198.400000000001</v>
          </cell>
          <cell r="U1133" t="str">
            <v>2020</v>
          </cell>
        </row>
        <row r="1134">
          <cell r="A1134" t="str">
            <v>202014D19</v>
          </cell>
          <cell r="F1134" t="str">
            <v>2</v>
          </cell>
          <cell r="H1134">
            <v>0</v>
          </cell>
          <cell r="J1134">
            <v>0</v>
          </cell>
          <cell r="K1134">
            <v>22718</v>
          </cell>
          <cell r="Q1134" t="str">
            <v>142</v>
          </cell>
          <cell r="R1134" t="str">
            <v>ECJ5/8</v>
          </cell>
          <cell r="T1134">
            <v>-22718</v>
          </cell>
          <cell r="U1134" t="str">
            <v>2020</v>
          </cell>
        </row>
        <row r="1135">
          <cell r="A1135" t="str">
            <v>202014D19</v>
          </cell>
          <cell r="F1135" t="str">
            <v>2</v>
          </cell>
          <cell r="H1135">
            <v>0</v>
          </cell>
          <cell r="J1135">
            <v>0</v>
          </cell>
          <cell r="K1135">
            <v>4286.34</v>
          </cell>
          <cell r="Q1135" t="str">
            <v>142</v>
          </cell>
          <cell r="R1135" t="str">
            <v>ECJ5/8</v>
          </cell>
          <cell r="T1135">
            <v>-4286.34</v>
          </cell>
          <cell r="U1135" t="str">
            <v>2020</v>
          </cell>
        </row>
        <row r="1136">
          <cell r="A1136" t="str">
            <v>202014D19</v>
          </cell>
          <cell r="F1136" t="str">
            <v>2</v>
          </cell>
          <cell r="H1136">
            <v>0</v>
          </cell>
          <cell r="J1136">
            <v>0</v>
          </cell>
          <cell r="K1136">
            <v>4004.6</v>
          </cell>
          <cell r="Q1136" t="str">
            <v>142</v>
          </cell>
          <cell r="R1136" t="str">
            <v>ECJ5/8</v>
          </cell>
          <cell r="T1136">
            <v>-4004.6</v>
          </cell>
          <cell r="U1136" t="str">
            <v>2020</v>
          </cell>
        </row>
        <row r="1137">
          <cell r="A1137" t="str">
            <v>202014D19</v>
          </cell>
          <cell r="F1137" t="str">
            <v>1</v>
          </cell>
          <cell r="H1137">
            <v>0</v>
          </cell>
          <cell r="J1137">
            <v>0</v>
          </cell>
          <cell r="K1137">
            <v>1959.36</v>
          </cell>
          <cell r="Q1137" t="str">
            <v>142</v>
          </cell>
          <cell r="R1137" t="str">
            <v>ECJ5/8</v>
          </cell>
          <cell r="T1137">
            <v>-1959.36</v>
          </cell>
          <cell r="U1137" t="str">
            <v>2020</v>
          </cell>
        </row>
        <row r="1138">
          <cell r="A1138" t="str">
            <v>202014D19</v>
          </cell>
          <cell r="F1138" t="str">
            <v>2</v>
          </cell>
          <cell r="H1138">
            <v>0</v>
          </cell>
          <cell r="J1138">
            <v>0</v>
          </cell>
          <cell r="K1138">
            <v>0</v>
          </cell>
          <cell r="Q1138" t="str">
            <v>142</v>
          </cell>
          <cell r="R1138" t="str">
            <v>ECJ5/8</v>
          </cell>
          <cell r="T1138">
            <v>0</v>
          </cell>
          <cell r="U1138" t="str">
            <v>2020</v>
          </cell>
        </row>
        <row r="1139">
          <cell r="A1139" t="str">
            <v>202014D19</v>
          </cell>
          <cell r="F1139" t="str">
            <v>2</v>
          </cell>
          <cell r="H1139">
            <v>0</v>
          </cell>
          <cell r="J1139">
            <v>0</v>
          </cell>
          <cell r="K1139">
            <v>14271.01</v>
          </cell>
          <cell r="Q1139" t="str">
            <v>142</v>
          </cell>
          <cell r="R1139" t="str">
            <v>ECJ5/8</v>
          </cell>
          <cell r="T1139">
            <v>-14271.01</v>
          </cell>
          <cell r="U1139" t="str">
            <v>2020</v>
          </cell>
        </row>
        <row r="1140">
          <cell r="A1140" t="str">
            <v>202014D19</v>
          </cell>
          <cell r="F1140" t="str">
            <v>2</v>
          </cell>
          <cell r="H1140">
            <v>0</v>
          </cell>
          <cell r="J1140">
            <v>0</v>
          </cell>
          <cell r="K1140">
            <v>12630</v>
          </cell>
          <cell r="Q1140" t="str">
            <v>142</v>
          </cell>
          <cell r="R1140" t="str">
            <v>ECJ5/8</v>
          </cell>
          <cell r="T1140">
            <v>-12630</v>
          </cell>
          <cell r="U1140" t="str">
            <v>2020</v>
          </cell>
        </row>
        <row r="1141">
          <cell r="A1141" t="str">
            <v>202014D19</v>
          </cell>
          <cell r="F1141" t="str">
            <v>1</v>
          </cell>
          <cell r="H1141">
            <v>0</v>
          </cell>
          <cell r="J1141">
            <v>0</v>
          </cell>
          <cell r="K1141">
            <v>3672.7</v>
          </cell>
          <cell r="Q1141" t="str">
            <v>142</v>
          </cell>
          <cell r="R1141" t="str">
            <v>ECJ5/8</v>
          </cell>
          <cell r="T1141">
            <v>-3672.7</v>
          </cell>
          <cell r="U1141" t="str">
            <v>2020</v>
          </cell>
        </row>
        <row r="1142">
          <cell r="A1142" t="str">
            <v>202014D19</v>
          </cell>
          <cell r="F1142" t="str">
            <v>2</v>
          </cell>
          <cell r="H1142">
            <v>0</v>
          </cell>
          <cell r="J1142">
            <v>0</v>
          </cell>
          <cell r="K1142">
            <v>-662.21</v>
          </cell>
          <cell r="Q1142" t="str">
            <v>142</v>
          </cell>
          <cell r="R1142" t="str">
            <v>ECJ5/8</v>
          </cell>
          <cell r="T1142">
            <v>662.21</v>
          </cell>
          <cell r="U1142" t="str">
            <v>2020</v>
          </cell>
        </row>
        <row r="1143">
          <cell r="A1143" t="str">
            <v>202014D19</v>
          </cell>
          <cell r="F1143" t="str">
            <v>1</v>
          </cell>
          <cell r="H1143">
            <v>0</v>
          </cell>
          <cell r="J1143">
            <v>0</v>
          </cell>
          <cell r="K1143">
            <v>4942.62</v>
          </cell>
          <cell r="Q1143" t="str">
            <v>142</v>
          </cell>
          <cell r="R1143" t="str">
            <v>ECJ5/8</v>
          </cell>
          <cell r="T1143">
            <v>-4942.62</v>
          </cell>
          <cell r="U1143" t="str">
            <v>2020</v>
          </cell>
        </row>
        <row r="1144">
          <cell r="A1144" t="str">
            <v>202014D19</v>
          </cell>
          <cell r="F1144" t="str">
            <v>2</v>
          </cell>
          <cell r="H1144">
            <v>0</v>
          </cell>
          <cell r="J1144">
            <v>1000</v>
          </cell>
          <cell r="K1144">
            <v>9016.7099999999991</v>
          </cell>
          <cell r="Q1144" t="str">
            <v>142</v>
          </cell>
          <cell r="R1144" t="str">
            <v>ECJ5/8</v>
          </cell>
          <cell r="T1144">
            <v>-10016.709999999999</v>
          </cell>
          <cell r="U1144" t="str">
            <v>2020</v>
          </cell>
        </row>
        <row r="1145">
          <cell r="A1145" t="str">
            <v>202014D19</v>
          </cell>
          <cell r="F1145" t="str">
            <v>1</v>
          </cell>
          <cell r="H1145">
            <v>0</v>
          </cell>
          <cell r="J1145">
            <v>0</v>
          </cell>
          <cell r="K1145">
            <v>17494.72</v>
          </cell>
          <cell r="Q1145" t="str">
            <v>142</v>
          </cell>
          <cell r="R1145" t="str">
            <v>ECJ5/8</v>
          </cell>
          <cell r="T1145">
            <v>-17494.72</v>
          </cell>
          <cell r="U1145" t="str">
            <v>2020</v>
          </cell>
        </row>
        <row r="1146">
          <cell r="A1146" t="str">
            <v>202014D19</v>
          </cell>
          <cell r="F1146" t="str">
            <v>1</v>
          </cell>
          <cell r="H1146">
            <v>0</v>
          </cell>
          <cell r="J1146">
            <v>0</v>
          </cell>
          <cell r="K1146">
            <v>2310.75</v>
          </cell>
          <cell r="Q1146" t="str">
            <v>142</v>
          </cell>
          <cell r="R1146" t="str">
            <v>ECJ5/8</v>
          </cell>
          <cell r="T1146">
            <v>-2310.75</v>
          </cell>
          <cell r="U1146" t="str">
            <v>2020</v>
          </cell>
        </row>
        <row r="1147">
          <cell r="A1147" t="str">
            <v>202014D19</v>
          </cell>
          <cell r="F1147" t="str">
            <v>1</v>
          </cell>
          <cell r="H1147">
            <v>0</v>
          </cell>
          <cell r="J1147">
            <v>0</v>
          </cell>
          <cell r="K1147">
            <v>3733.2</v>
          </cell>
          <cell r="Q1147" t="str">
            <v>142</v>
          </cell>
          <cell r="R1147" t="str">
            <v>ECJ5/8</v>
          </cell>
          <cell r="T1147">
            <v>-3733.2</v>
          </cell>
          <cell r="U1147" t="str">
            <v>2020</v>
          </cell>
        </row>
        <row r="1148">
          <cell r="A1148" t="str">
            <v>202014D19</v>
          </cell>
          <cell r="F1148" t="str">
            <v>2</v>
          </cell>
          <cell r="H1148">
            <v>0</v>
          </cell>
          <cell r="J1148">
            <v>0</v>
          </cell>
          <cell r="K1148">
            <v>0</v>
          </cell>
          <cell r="Q1148" t="str">
            <v>142</v>
          </cell>
          <cell r="R1148" t="str">
            <v>ECJ5/8</v>
          </cell>
          <cell r="T1148">
            <v>0</v>
          </cell>
          <cell r="U1148" t="str">
            <v>2020</v>
          </cell>
        </row>
        <row r="1149">
          <cell r="A1149" t="str">
            <v>202014D19</v>
          </cell>
          <cell r="F1149" t="str">
            <v>2</v>
          </cell>
          <cell r="H1149">
            <v>0</v>
          </cell>
          <cell r="J1149">
            <v>0</v>
          </cell>
          <cell r="K1149">
            <v>2622.21</v>
          </cell>
          <cell r="Q1149" t="str">
            <v>142</v>
          </cell>
          <cell r="R1149" t="str">
            <v>ECJ5/8</v>
          </cell>
          <cell r="T1149">
            <v>-2622.21</v>
          </cell>
          <cell r="U1149" t="str">
            <v>2020</v>
          </cell>
        </row>
        <row r="1150">
          <cell r="A1150" t="str">
            <v>202014D19</v>
          </cell>
          <cell r="F1150" t="str">
            <v>1</v>
          </cell>
          <cell r="H1150">
            <v>0</v>
          </cell>
          <cell r="J1150">
            <v>0</v>
          </cell>
          <cell r="K1150">
            <v>15547.93</v>
          </cell>
          <cell r="Q1150" t="str">
            <v>142</v>
          </cell>
          <cell r="R1150" t="str">
            <v>ECJ5/8</v>
          </cell>
          <cell r="T1150">
            <v>-15547.93</v>
          </cell>
          <cell r="U1150" t="str">
            <v>2020</v>
          </cell>
        </row>
        <row r="1151">
          <cell r="A1151" t="str">
            <v>202014D19</v>
          </cell>
          <cell r="F1151" t="str">
            <v>2</v>
          </cell>
          <cell r="H1151">
            <v>0</v>
          </cell>
          <cell r="J1151">
            <v>0</v>
          </cell>
          <cell r="K1151">
            <v>2756.85</v>
          </cell>
          <cell r="Q1151" t="str">
            <v>142</v>
          </cell>
          <cell r="R1151" t="str">
            <v>ECJ5/8</v>
          </cell>
          <cell r="T1151">
            <v>-2756.85</v>
          </cell>
          <cell r="U1151" t="str">
            <v>2020</v>
          </cell>
        </row>
        <row r="1152">
          <cell r="A1152" t="str">
            <v>202014D19</v>
          </cell>
          <cell r="F1152" t="str">
            <v>1</v>
          </cell>
          <cell r="H1152">
            <v>0</v>
          </cell>
          <cell r="J1152">
            <v>0</v>
          </cell>
          <cell r="K1152">
            <v>1843.6</v>
          </cell>
          <cell r="Q1152" t="str">
            <v>142</v>
          </cell>
          <cell r="R1152" t="str">
            <v>ECJ5/8</v>
          </cell>
          <cell r="T1152">
            <v>-1843.6</v>
          </cell>
          <cell r="U1152" t="str">
            <v>2020</v>
          </cell>
        </row>
        <row r="1153">
          <cell r="A1153" t="str">
            <v>202014D19</v>
          </cell>
          <cell r="F1153" t="str">
            <v>2</v>
          </cell>
          <cell r="H1153">
            <v>0</v>
          </cell>
          <cell r="J1153">
            <v>0</v>
          </cell>
          <cell r="K1153">
            <v>0</v>
          </cell>
          <cell r="Q1153" t="str">
            <v>142</v>
          </cell>
          <cell r="R1153" t="str">
            <v>ECJ5/8</v>
          </cell>
          <cell r="T1153">
            <v>0</v>
          </cell>
          <cell r="U1153" t="str">
            <v>2020</v>
          </cell>
        </row>
        <row r="1154">
          <cell r="A1154" t="str">
            <v>202014D19</v>
          </cell>
          <cell r="F1154" t="str">
            <v>1</v>
          </cell>
          <cell r="H1154">
            <v>0</v>
          </cell>
          <cell r="J1154">
            <v>0</v>
          </cell>
          <cell r="K1154">
            <v>7363.72</v>
          </cell>
          <cell r="Q1154" t="str">
            <v>142</v>
          </cell>
          <cell r="R1154" t="str">
            <v>ECJ5/8</v>
          </cell>
          <cell r="T1154">
            <v>-7363.72</v>
          </cell>
          <cell r="U1154" t="str">
            <v>2020</v>
          </cell>
        </row>
        <row r="1155">
          <cell r="A1155" t="str">
            <v>202014D19</v>
          </cell>
          <cell r="F1155" t="str">
            <v>2</v>
          </cell>
          <cell r="H1155">
            <v>0</v>
          </cell>
          <cell r="J1155">
            <v>0</v>
          </cell>
          <cell r="K1155">
            <v>6796.02</v>
          </cell>
          <cell r="Q1155" t="str">
            <v>142</v>
          </cell>
          <cell r="R1155" t="str">
            <v>ECJ5/8</v>
          </cell>
          <cell r="T1155">
            <v>-6796.02</v>
          </cell>
          <cell r="U1155" t="str">
            <v>2020</v>
          </cell>
        </row>
        <row r="1156">
          <cell r="A1156" t="str">
            <v>202014D19</v>
          </cell>
          <cell r="F1156" t="str">
            <v>2</v>
          </cell>
          <cell r="H1156">
            <v>0</v>
          </cell>
          <cell r="J1156">
            <v>0</v>
          </cell>
          <cell r="K1156">
            <v>11246.94</v>
          </cell>
          <cell r="Q1156" t="str">
            <v>142</v>
          </cell>
          <cell r="R1156" t="str">
            <v>ECJ5/8</v>
          </cell>
          <cell r="T1156">
            <v>-11246.94</v>
          </cell>
          <cell r="U1156" t="str">
            <v>2020</v>
          </cell>
        </row>
        <row r="1157">
          <cell r="A1157" t="str">
            <v>202014D19</v>
          </cell>
          <cell r="F1157" t="str">
            <v>1</v>
          </cell>
          <cell r="H1157">
            <v>0</v>
          </cell>
          <cell r="J1157">
            <v>0</v>
          </cell>
          <cell r="K1157">
            <v>5446.29</v>
          </cell>
          <cell r="Q1157" t="str">
            <v>142</v>
          </cell>
          <cell r="R1157" t="str">
            <v>ECJ5/8</v>
          </cell>
          <cell r="T1157">
            <v>-5446.29</v>
          </cell>
          <cell r="U1157" t="str">
            <v>2020</v>
          </cell>
        </row>
        <row r="1158">
          <cell r="A1158" t="str">
            <v>202014D19</v>
          </cell>
          <cell r="F1158" t="str">
            <v>2</v>
          </cell>
          <cell r="H1158">
            <v>0</v>
          </cell>
          <cell r="J1158">
            <v>0</v>
          </cell>
          <cell r="K1158">
            <v>-107.95</v>
          </cell>
          <cell r="Q1158" t="str">
            <v>142</v>
          </cell>
          <cell r="R1158" t="str">
            <v>ECJ5/8</v>
          </cell>
          <cell r="T1158">
            <v>107.95</v>
          </cell>
          <cell r="U1158" t="str">
            <v>2020</v>
          </cell>
        </row>
        <row r="1159">
          <cell r="A1159" t="str">
            <v>202014D19</v>
          </cell>
          <cell r="F1159" t="str">
            <v>2</v>
          </cell>
          <cell r="H1159">
            <v>0</v>
          </cell>
          <cell r="J1159">
            <v>0</v>
          </cell>
          <cell r="K1159">
            <v>4451.2</v>
          </cell>
          <cell r="Q1159" t="str">
            <v>142</v>
          </cell>
          <cell r="R1159" t="str">
            <v>ECJ5/8</v>
          </cell>
          <cell r="T1159">
            <v>-4451.2</v>
          </cell>
          <cell r="U1159" t="str">
            <v>2020</v>
          </cell>
        </row>
        <row r="1160">
          <cell r="A1160" t="str">
            <v>202014D19</v>
          </cell>
          <cell r="F1160" t="str">
            <v>2</v>
          </cell>
          <cell r="H1160">
            <v>0</v>
          </cell>
          <cell r="J1160">
            <v>0</v>
          </cell>
          <cell r="K1160">
            <v>3100.36</v>
          </cell>
          <cell r="Q1160" t="str">
            <v>142</v>
          </cell>
          <cell r="R1160" t="str">
            <v>ECJ5/8</v>
          </cell>
          <cell r="T1160">
            <v>-3100.36</v>
          </cell>
          <cell r="U1160" t="str">
            <v>2020</v>
          </cell>
        </row>
        <row r="1161">
          <cell r="A1161" t="str">
            <v>202014D19</v>
          </cell>
          <cell r="F1161" t="str">
            <v>2</v>
          </cell>
          <cell r="H1161">
            <v>0</v>
          </cell>
          <cell r="J1161">
            <v>0</v>
          </cell>
          <cell r="K1161">
            <v>7359.3</v>
          </cell>
          <cell r="Q1161" t="str">
            <v>142</v>
          </cell>
          <cell r="R1161" t="str">
            <v>ECJ5/8</v>
          </cell>
          <cell r="T1161">
            <v>-7359.3</v>
          </cell>
          <cell r="U1161" t="str">
            <v>2020</v>
          </cell>
        </row>
        <row r="1162">
          <cell r="A1162" t="str">
            <v>202014D19</v>
          </cell>
          <cell r="F1162" t="str">
            <v>2</v>
          </cell>
          <cell r="H1162">
            <v>0</v>
          </cell>
          <cell r="J1162">
            <v>0</v>
          </cell>
          <cell r="K1162">
            <v>10316.4</v>
          </cell>
          <cell r="Q1162" t="str">
            <v>142</v>
          </cell>
          <cell r="R1162" t="str">
            <v>ECJ5/8</v>
          </cell>
          <cell r="T1162">
            <v>-10316.4</v>
          </cell>
          <cell r="U1162" t="str">
            <v>2020</v>
          </cell>
        </row>
        <row r="1163">
          <cell r="A1163" t="str">
            <v>202014D19</v>
          </cell>
          <cell r="F1163" t="str">
            <v>1</v>
          </cell>
          <cell r="H1163">
            <v>0</v>
          </cell>
          <cell r="J1163">
            <v>0</v>
          </cell>
          <cell r="K1163">
            <v>3525</v>
          </cell>
          <cell r="Q1163" t="str">
            <v>142</v>
          </cell>
          <cell r="R1163" t="str">
            <v>ECJ5/8</v>
          </cell>
          <cell r="T1163">
            <v>-3525</v>
          </cell>
          <cell r="U1163" t="str">
            <v>2020</v>
          </cell>
        </row>
        <row r="1164">
          <cell r="A1164" t="str">
            <v>202014D19</v>
          </cell>
          <cell r="F1164" t="str">
            <v>2</v>
          </cell>
          <cell r="H1164">
            <v>0</v>
          </cell>
          <cell r="J1164">
            <v>0</v>
          </cell>
          <cell r="K1164">
            <v>0</v>
          </cell>
          <cell r="Q1164" t="str">
            <v>142</v>
          </cell>
          <cell r="R1164" t="str">
            <v>ECJ5/8</v>
          </cell>
          <cell r="T1164">
            <v>0</v>
          </cell>
          <cell r="U1164" t="str">
            <v>2020</v>
          </cell>
        </row>
        <row r="1165">
          <cell r="A1165" t="str">
            <v>202014D19</v>
          </cell>
          <cell r="F1165" t="str">
            <v>1</v>
          </cell>
          <cell r="H1165">
            <v>0</v>
          </cell>
          <cell r="J1165">
            <v>0</v>
          </cell>
          <cell r="K1165">
            <v>3195.45</v>
          </cell>
          <cell r="Q1165" t="str">
            <v>142</v>
          </cell>
          <cell r="R1165" t="str">
            <v>ECJ5/8</v>
          </cell>
          <cell r="T1165">
            <v>-3195.45</v>
          </cell>
          <cell r="U1165" t="str">
            <v>2020</v>
          </cell>
        </row>
        <row r="1166">
          <cell r="A1166" t="str">
            <v>202014D19</v>
          </cell>
          <cell r="F1166" t="str">
            <v>2</v>
          </cell>
          <cell r="H1166">
            <v>0</v>
          </cell>
          <cell r="J1166">
            <v>0</v>
          </cell>
          <cell r="K1166">
            <v>4379.8599999999997</v>
          </cell>
          <cell r="Q1166" t="str">
            <v>142</v>
          </cell>
          <cell r="R1166" t="str">
            <v>ECJ5/8</v>
          </cell>
          <cell r="T1166">
            <v>-4379.8599999999997</v>
          </cell>
          <cell r="U1166" t="str">
            <v>2020</v>
          </cell>
        </row>
        <row r="1167">
          <cell r="A1167" t="str">
            <v>202014D19</v>
          </cell>
          <cell r="F1167" t="str">
            <v>1</v>
          </cell>
          <cell r="H1167">
            <v>0</v>
          </cell>
          <cell r="J1167">
            <v>0</v>
          </cell>
          <cell r="K1167">
            <v>4569.07</v>
          </cell>
          <cell r="Q1167" t="str">
            <v>142</v>
          </cell>
          <cell r="R1167" t="str">
            <v>ECJ5/8</v>
          </cell>
          <cell r="T1167">
            <v>-4569.07</v>
          </cell>
          <cell r="U1167" t="str">
            <v>2020</v>
          </cell>
        </row>
        <row r="1168">
          <cell r="A1168" t="str">
            <v>202014D19</v>
          </cell>
          <cell r="F1168" t="str">
            <v>2</v>
          </cell>
          <cell r="H1168">
            <v>0</v>
          </cell>
          <cell r="J1168">
            <v>0</v>
          </cell>
          <cell r="K1168">
            <v>19.670000000000002</v>
          </cell>
          <cell r="Q1168" t="str">
            <v>142</v>
          </cell>
          <cell r="R1168" t="str">
            <v>ECJ5/8</v>
          </cell>
          <cell r="T1168">
            <v>-19.670000000000002</v>
          </cell>
          <cell r="U1168" t="str">
            <v>2020</v>
          </cell>
        </row>
        <row r="1169">
          <cell r="A1169" t="str">
            <v>202014D19</v>
          </cell>
          <cell r="F1169" t="str">
            <v>2</v>
          </cell>
          <cell r="H1169">
            <v>0</v>
          </cell>
          <cell r="J1169">
            <v>0</v>
          </cell>
          <cell r="K1169">
            <v>59254.33</v>
          </cell>
          <cell r="Q1169" t="str">
            <v>142</v>
          </cell>
          <cell r="R1169" t="str">
            <v>ECJ5/8</v>
          </cell>
          <cell r="T1169">
            <v>-59254.33</v>
          </cell>
          <cell r="U1169" t="str">
            <v>2020</v>
          </cell>
        </row>
        <row r="1170">
          <cell r="A1170" t="str">
            <v>202014D19</v>
          </cell>
          <cell r="F1170" t="str">
            <v>1</v>
          </cell>
          <cell r="H1170">
            <v>0</v>
          </cell>
          <cell r="J1170">
            <v>0</v>
          </cell>
          <cell r="K1170">
            <v>40668.32</v>
          </cell>
          <cell r="Q1170" t="str">
            <v>142</v>
          </cell>
          <cell r="R1170" t="str">
            <v>ECJ5/8</v>
          </cell>
          <cell r="T1170">
            <v>-40668.32</v>
          </cell>
          <cell r="U1170" t="str">
            <v>2020</v>
          </cell>
        </row>
        <row r="1171">
          <cell r="A1171" t="str">
            <v>202014D19</v>
          </cell>
          <cell r="F1171" t="str">
            <v>1</v>
          </cell>
          <cell r="H1171">
            <v>0</v>
          </cell>
          <cell r="J1171">
            <v>0</v>
          </cell>
          <cell r="K1171">
            <v>6816.46</v>
          </cell>
          <cell r="Q1171" t="str">
            <v>142</v>
          </cell>
          <cell r="R1171" t="str">
            <v>ECJ5/8</v>
          </cell>
          <cell r="T1171">
            <v>-6816.46</v>
          </cell>
          <cell r="U1171" t="str">
            <v>2020</v>
          </cell>
        </row>
        <row r="1172">
          <cell r="A1172" t="str">
            <v>202014D19</v>
          </cell>
          <cell r="F1172" t="str">
            <v>2</v>
          </cell>
          <cell r="H1172">
            <v>0</v>
          </cell>
          <cell r="J1172">
            <v>0</v>
          </cell>
          <cell r="K1172">
            <v>0</v>
          </cell>
          <cell r="Q1172" t="str">
            <v>142</v>
          </cell>
          <cell r="R1172" t="str">
            <v>ECJ5/8</v>
          </cell>
          <cell r="T1172">
            <v>0</v>
          </cell>
          <cell r="U1172" t="str">
            <v>2020</v>
          </cell>
        </row>
        <row r="1173">
          <cell r="A1173" t="str">
            <v>202014D19</v>
          </cell>
          <cell r="F1173" t="str">
            <v>2</v>
          </cell>
          <cell r="H1173">
            <v>0</v>
          </cell>
          <cell r="J1173">
            <v>0</v>
          </cell>
          <cell r="K1173">
            <v>3584.82</v>
          </cell>
          <cell r="Q1173" t="str">
            <v>142</v>
          </cell>
          <cell r="R1173" t="str">
            <v>ECJ5/8</v>
          </cell>
          <cell r="T1173">
            <v>-3584.82</v>
          </cell>
          <cell r="U1173" t="str">
            <v>2020</v>
          </cell>
        </row>
        <row r="1174">
          <cell r="A1174" t="str">
            <v>202014D19</v>
          </cell>
          <cell r="F1174" t="str">
            <v>1</v>
          </cell>
          <cell r="H1174">
            <v>0</v>
          </cell>
          <cell r="J1174">
            <v>0</v>
          </cell>
          <cell r="K1174">
            <v>11756.11</v>
          </cell>
          <cell r="Q1174" t="str">
            <v>142</v>
          </cell>
          <cell r="R1174" t="str">
            <v>ECJ5/8</v>
          </cell>
          <cell r="T1174">
            <v>-11756.11</v>
          </cell>
          <cell r="U1174" t="str">
            <v>2020</v>
          </cell>
        </row>
        <row r="1175">
          <cell r="A1175" t="str">
            <v>202014D19</v>
          </cell>
          <cell r="F1175" t="str">
            <v>2</v>
          </cell>
          <cell r="H1175">
            <v>0</v>
          </cell>
          <cell r="J1175">
            <v>0</v>
          </cell>
          <cell r="K1175">
            <v>-127.11</v>
          </cell>
          <cell r="Q1175" t="str">
            <v>142</v>
          </cell>
          <cell r="R1175" t="str">
            <v>ECJ5/8</v>
          </cell>
          <cell r="T1175">
            <v>127.11</v>
          </cell>
          <cell r="U1175" t="str">
            <v>2020</v>
          </cell>
        </row>
        <row r="1176">
          <cell r="A1176" t="str">
            <v>202014D19</v>
          </cell>
          <cell r="F1176" t="str">
            <v>1</v>
          </cell>
          <cell r="H1176">
            <v>0</v>
          </cell>
          <cell r="J1176">
            <v>0</v>
          </cell>
          <cell r="K1176">
            <v>7193.69</v>
          </cell>
          <cell r="Q1176" t="str">
            <v>142</v>
          </cell>
          <cell r="R1176" t="str">
            <v>ECJ5/8</v>
          </cell>
          <cell r="T1176">
            <v>-7193.69</v>
          </cell>
          <cell r="U1176" t="str">
            <v>2020</v>
          </cell>
        </row>
        <row r="1177">
          <cell r="A1177" t="str">
            <v>202014D19</v>
          </cell>
          <cell r="F1177" t="str">
            <v>2</v>
          </cell>
          <cell r="H1177">
            <v>0</v>
          </cell>
          <cell r="J1177">
            <v>0</v>
          </cell>
          <cell r="K1177">
            <v>4383.1899999999996</v>
          </cell>
          <cell r="Q1177" t="str">
            <v>142</v>
          </cell>
          <cell r="R1177" t="str">
            <v>ECJ5/8</v>
          </cell>
          <cell r="T1177">
            <v>-4383.1899999999996</v>
          </cell>
          <cell r="U1177" t="str">
            <v>2020</v>
          </cell>
        </row>
        <row r="1178">
          <cell r="A1178" t="str">
            <v>202014D19</v>
          </cell>
          <cell r="F1178" t="str">
            <v>2</v>
          </cell>
          <cell r="H1178">
            <v>0</v>
          </cell>
          <cell r="J1178">
            <v>0</v>
          </cell>
          <cell r="K1178">
            <v>34267.85</v>
          </cell>
          <cell r="Q1178" t="str">
            <v>142</v>
          </cell>
          <cell r="R1178" t="str">
            <v>ECJ5/8</v>
          </cell>
          <cell r="T1178">
            <v>-34267.85</v>
          </cell>
          <cell r="U1178" t="str">
            <v>2020</v>
          </cell>
        </row>
        <row r="1179">
          <cell r="A1179" t="str">
            <v>202014D19</v>
          </cell>
          <cell r="F1179" t="str">
            <v>1</v>
          </cell>
          <cell r="H1179">
            <v>0</v>
          </cell>
          <cell r="J1179">
            <v>0</v>
          </cell>
          <cell r="K1179">
            <v>5064.13</v>
          </cell>
          <cell r="Q1179" t="str">
            <v>142</v>
          </cell>
          <cell r="R1179" t="str">
            <v>ECJ5/8</v>
          </cell>
          <cell r="T1179">
            <v>-5064.13</v>
          </cell>
          <cell r="U1179" t="str">
            <v>2020</v>
          </cell>
        </row>
        <row r="1180">
          <cell r="A1180" t="str">
            <v>202014D19</v>
          </cell>
          <cell r="F1180" t="str">
            <v>2</v>
          </cell>
          <cell r="H1180">
            <v>0</v>
          </cell>
          <cell r="J1180">
            <v>0</v>
          </cell>
          <cell r="K1180">
            <v>7784.39</v>
          </cell>
          <cell r="Q1180" t="str">
            <v>142</v>
          </cell>
          <cell r="R1180" t="str">
            <v>ECJ5/8</v>
          </cell>
          <cell r="T1180">
            <v>-7784.39</v>
          </cell>
          <cell r="U1180" t="str">
            <v>2020</v>
          </cell>
        </row>
        <row r="1181">
          <cell r="A1181" t="str">
            <v>202014D19</v>
          </cell>
          <cell r="F1181" t="str">
            <v>2</v>
          </cell>
          <cell r="H1181">
            <v>0</v>
          </cell>
          <cell r="J1181">
            <v>0</v>
          </cell>
          <cell r="K1181">
            <v>5527.5</v>
          </cell>
          <cell r="Q1181" t="str">
            <v>142</v>
          </cell>
          <cell r="R1181" t="str">
            <v>ECJ5/8</v>
          </cell>
          <cell r="T1181">
            <v>-5527.5</v>
          </cell>
          <cell r="U1181" t="str">
            <v>2020</v>
          </cell>
        </row>
        <row r="1182">
          <cell r="A1182" t="str">
            <v>202014D19</v>
          </cell>
          <cell r="F1182" t="str">
            <v>1</v>
          </cell>
          <cell r="H1182">
            <v>0</v>
          </cell>
          <cell r="J1182">
            <v>0</v>
          </cell>
          <cell r="K1182">
            <v>21758.67</v>
          </cell>
          <cell r="Q1182" t="str">
            <v>142</v>
          </cell>
          <cell r="R1182" t="str">
            <v>ECJ5/8</v>
          </cell>
          <cell r="T1182">
            <v>-21758.67</v>
          </cell>
          <cell r="U1182" t="str">
            <v>2020</v>
          </cell>
        </row>
        <row r="1183">
          <cell r="A1183" t="str">
            <v>202014D19</v>
          </cell>
          <cell r="F1183" t="str">
            <v>2</v>
          </cell>
          <cell r="H1183">
            <v>0</v>
          </cell>
          <cell r="J1183">
            <v>0</v>
          </cell>
          <cell r="K1183">
            <v>-406.43</v>
          </cell>
          <cell r="Q1183" t="str">
            <v>142</v>
          </cell>
          <cell r="R1183" t="str">
            <v>ECJ5/8</v>
          </cell>
          <cell r="T1183">
            <v>406.43</v>
          </cell>
          <cell r="U1183" t="str">
            <v>2020</v>
          </cell>
        </row>
        <row r="1184">
          <cell r="A1184" t="str">
            <v>202014D19</v>
          </cell>
          <cell r="F1184" t="str">
            <v>1</v>
          </cell>
          <cell r="H1184">
            <v>0</v>
          </cell>
          <cell r="J1184">
            <v>0</v>
          </cell>
          <cell r="K1184">
            <v>27502.54</v>
          </cell>
          <cell r="Q1184" t="str">
            <v>142</v>
          </cell>
          <cell r="R1184" t="str">
            <v>ECJ5/8</v>
          </cell>
          <cell r="T1184">
            <v>-27502.54</v>
          </cell>
          <cell r="U1184" t="str">
            <v>2020</v>
          </cell>
        </row>
        <row r="1185">
          <cell r="A1185" t="str">
            <v>202014D19</v>
          </cell>
          <cell r="F1185" t="str">
            <v>2</v>
          </cell>
          <cell r="H1185">
            <v>0</v>
          </cell>
          <cell r="J1185">
            <v>0</v>
          </cell>
          <cell r="K1185">
            <v>-698.7</v>
          </cell>
          <cell r="Q1185" t="str">
            <v>142</v>
          </cell>
          <cell r="R1185" t="str">
            <v>ECJ5/8</v>
          </cell>
          <cell r="T1185">
            <v>698.7</v>
          </cell>
          <cell r="U1185" t="str">
            <v>2020</v>
          </cell>
        </row>
        <row r="1186">
          <cell r="A1186" t="str">
            <v>202014D19</v>
          </cell>
          <cell r="F1186" t="str">
            <v>2</v>
          </cell>
          <cell r="H1186">
            <v>0</v>
          </cell>
          <cell r="J1186">
            <v>0</v>
          </cell>
          <cell r="K1186">
            <v>2935.4</v>
          </cell>
          <cell r="Q1186" t="str">
            <v>142</v>
          </cell>
          <cell r="R1186" t="str">
            <v>ECJ5/8</v>
          </cell>
          <cell r="T1186">
            <v>-2935.4</v>
          </cell>
          <cell r="U1186" t="str">
            <v>2020</v>
          </cell>
        </row>
        <row r="1187">
          <cell r="A1187" t="str">
            <v>202014D19</v>
          </cell>
          <cell r="F1187" t="str">
            <v>1</v>
          </cell>
          <cell r="H1187">
            <v>0</v>
          </cell>
          <cell r="J1187">
            <v>0</v>
          </cell>
          <cell r="K1187">
            <v>3526.6</v>
          </cell>
          <cell r="Q1187" t="str">
            <v>142</v>
          </cell>
          <cell r="R1187" t="str">
            <v>ECJ5/8</v>
          </cell>
          <cell r="T1187">
            <v>-3526.6</v>
          </cell>
          <cell r="U1187" t="str">
            <v>2020</v>
          </cell>
        </row>
        <row r="1188">
          <cell r="A1188" t="str">
            <v>202014D19</v>
          </cell>
          <cell r="F1188" t="str">
            <v>2</v>
          </cell>
          <cell r="H1188">
            <v>0</v>
          </cell>
          <cell r="J1188">
            <v>0</v>
          </cell>
          <cell r="K1188">
            <v>0</v>
          </cell>
          <cell r="Q1188" t="str">
            <v>142</v>
          </cell>
          <cell r="R1188" t="str">
            <v>ECJ5/8</v>
          </cell>
          <cell r="T1188">
            <v>0</v>
          </cell>
          <cell r="U1188" t="str">
            <v>2020</v>
          </cell>
        </row>
        <row r="1189">
          <cell r="A1189" t="str">
            <v>202014D19</v>
          </cell>
          <cell r="F1189" t="str">
            <v>2</v>
          </cell>
          <cell r="H1189">
            <v>0</v>
          </cell>
          <cell r="J1189">
            <v>0</v>
          </cell>
          <cell r="K1189">
            <v>5712.01</v>
          </cell>
          <cell r="Q1189" t="str">
            <v>142</v>
          </cell>
          <cell r="R1189" t="str">
            <v>ECJ5/8</v>
          </cell>
          <cell r="T1189">
            <v>-5712.01</v>
          </cell>
          <cell r="U1189" t="str">
            <v>2020</v>
          </cell>
        </row>
        <row r="1190">
          <cell r="A1190" t="str">
            <v>202014D19</v>
          </cell>
          <cell r="F1190" t="str">
            <v>2</v>
          </cell>
          <cell r="H1190">
            <v>0</v>
          </cell>
          <cell r="J1190">
            <v>0</v>
          </cell>
          <cell r="K1190">
            <v>16092.54</v>
          </cell>
          <cell r="Q1190" t="str">
            <v>142</v>
          </cell>
          <cell r="R1190" t="str">
            <v>ECJ5/8</v>
          </cell>
          <cell r="T1190">
            <v>-16092.54</v>
          </cell>
          <cell r="U1190" t="str">
            <v>2020</v>
          </cell>
        </row>
        <row r="1191">
          <cell r="A1191" t="str">
            <v>202014D19</v>
          </cell>
          <cell r="F1191" t="str">
            <v>2</v>
          </cell>
          <cell r="H1191">
            <v>0</v>
          </cell>
          <cell r="J1191">
            <v>0</v>
          </cell>
          <cell r="K1191">
            <v>29590.86</v>
          </cell>
          <cell r="Q1191" t="str">
            <v>142</v>
          </cell>
          <cell r="R1191" t="str">
            <v>ECJ5/8</v>
          </cell>
          <cell r="T1191">
            <v>-29590.86</v>
          </cell>
          <cell r="U1191" t="str">
            <v>2020</v>
          </cell>
        </row>
        <row r="1192">
          <cell r="A1192" t="str">
            <v>202014D19</v>
          </cell>
          <cell r="F1192" t="str">
            <v>1</v>
          </cell>
          <cell r="H1192">
            <v>0</v>
          </cell>
          <cell r="J1192">
            <v>0</v>
          </cell>
          <cell r="K1192">
            <v>7082.94</v>
          </cell>
          <cell r="Q1192" t="str">
            <v>142</v>
          </cell>
          <cell r="R1192" t="str">
            <v>ECJ5/8</v>
          </cell>
          <cell r="T1192">
            <v>-7082.94</v>
          </cell>
          <cell r="U1192" t="str">
            <v>2020</v>
          </cell>
        </row>
        <row r="1193">
          <cell r="A1193" t="str">
            <v>202014D19</v>
          </cell>
          <cell r="F1193" t="str">
            <v>2</v>
          </cell>
          <cell r="H1193">
            <v>0</v>
          </cell>
          <cell r="J1193">
            <v>0</v>
          </cell>
          <cell r="K1193">
            <v>0</v>
          </cell>
          <cell r="Q1193" t="str">
            <v>142</v>
          </cell>
          <cell r="R1193" t="str">
            <v>ECJ5/8</v>
          </cell>
          <cell r="T1193">
            <v>0</v>
          </cell>
          <cell r="U1193" t="str">
            <v>2020</v>
          </cell>
        </row>
        <row r="1194">
          <cell r="A1194" t="str">
            <v>202014D19</v>
          </cell>
          <cell r="F1194" t="str">
            <v>1</v>
          </cell>
          <cell r="H1194">
            <v>0</v>
          </cell>
          <cell r="J1194">
            <v>0</v>
          </cell>
          <cell r="K1194">
            <v>6014.6</v>
          </cell>
          <cell r="Q1194" t="str">
            <v>142</v>
          </cell>
          <cell r="R1194" t="str">
            <v>ECJ5/8</v>
          </cell>
          <cell r="T1194">
            <v>-6014.6</v>
          </cell>
          <cell r="U1194" t="str">
            <v>2020</v>
          </cell>
        </row>
        <row r="1195">
          <cell r="A1195" t="str">
            <v>202014D19</v>
          </cell>
          <cell r="F1195" t="str">
            <v>2</v>
          </cell>
          <cell r="H1195">
            <v>0</v>
          </cell>
          <cell r="J1195">
            <v>0</v>
          </cell>
          <cell r="K1195">
            <v>1686.97</v>
          </cell>
          <cell r="Q1195" t="str">
            <v>142</v>
          </cell>
          <cell r="R1195" t="str">
            <v>ECJ5/8</v>
          </cell>
          <cell r="T1195">
            <v>-1686.97</v>
          </cell>
          <cell r="U1195" t="str">
            <v>2020</v>
          </cell>
        </row>
        <row r="1196">
          <cell r="A1196" t="str">
            <v>202014D19</v>
          </cell>
          <cell r="F1196" t="str">
            <v>1</v>
          </cell>
          <cell r="H1196">
            <v>0</v>
          </cell>
          <cell r="J1196">
            <v>0</v>
          </cell>
          <cell r="K1196">
            <v>3828.67</v>
          </cell>
          <cell r="Q1196" t="str">
            <v>142</v>
          </cell>
          <cell r="R1196" t="str">
            <v>ECJ5/8</v>
          </cell>
          <cell r="T1196">
            <v>-3828.67</v>
          </cell>
          <cell r="U1196" t="str">
            <v>2020</v>
          </cell>
        </row>
        <row r="1197">
          <cell r="A1197" t="str">
            <v>202014D19</v>
          </cell>
          <cell r="F1197" t="str">
            <v>2</v>
          </cell>
          <cell r="H1197">
            <v>0</v>
          </cell>
          <cell r="J1197">
            <v>0</v>
          </cell>
          <cell r="K1197">
            <v>2414.2600000000002</v>
          </cell>
          <cell r="Q1197" t="str">
            <v>142</v>
          </cell>
          <cell r="R1197" t="str">
            <v>ECJ5/8</v>
          </cell>
          <cell r="T1197">
            <v>-2414.2600000000002</v>
          </cell>
          <cell r="U1197" t="str">
            <v>2020</v>
          </cell>
        </row>
        <row r="1198">
          <cell r="A1198" t="str">
            <v>202014D19</v>
          </cell>
          <cell r="F1198" t="str">
            <v>1</v>
          </cell>
          <cell r="H1198">
            <v>0</v>
          </cell>
          <cell r="J1198">
            <v>0</v>
          </cell>
          <cell r="K1198">
            <v>73341.62</v>
          </cell>
          <cell r="Q1198" t="str">
            <v>142</v>
          </cell>
          <cell r="R1198" t="str">
            <v>ECJ5/8</v>
          </cell>
          <cell r="T1198">
            <v>-73341.62</v>
          </cell>
          <cell r="U1198" t="str">
            <v>2020</v>
          </cell>
        </row>
        <row r="1199">
          <cell r="A1199" t="str">
            <v>202014D19</v>
          </cell>
          <cell r="F1199" t="str">
            <v>2</v>
          </cell>
          <cell r="H1199">
            <v>0</v>
          </cell>
          <cell r="J1199">
            <v>0</v>
          </cell>
          <cell r="K1199">
            <v>-7584.07</v>
          </cell>
          <cell r="Q1199" t="str">
            <v>142</v>
          </cell>
          <cell r="R1199" t="str">
            <v>ECJ5/8</v>
          </cell>
          <cell r="T1199">
            <v>7584.07</v>
          </cell>
          <cell r="U1199" t="str">
            <v>2020</v>
          </cell>
        </row>
        <row r="1200">
          <cell r="A1200" t="str">
            <v>202014D19</v>
          </cell>
          <cell r="F1200" t="str">
            <v>1</v>
          </cell>
          <cell r="H1200">
            <v>0</v>
          </cell>
          <cell r="J1200">
            <v>0</v>
          </cell>
          <cell r="K1200">
            <v>17248.86</v>
          </cell>
          <cell r="Q1200" t="str">
            <v>142</v>
          </cell>
          <cell r="R1200" t="str">
            <v>ECJ5/8</v>
          </cell>
          <cell r="T1200">
            <v>-17248.86</v>
          </cell>
          <cell r="U1200" t="str">
            <v>2020</v>
          </cell>
        </row>
        <row r="1201">
          <cell r="A1201" t="str">
            <v>202014D19</v>
          </cell>
          <cell r="F1201" t="str">
            <v>2</v>
          </cell>
          <cell r="H1201">
            <v>0</v>
          </cell>
          <cell r="J1201">
            <v>0</v>
          </cell>
          <cell r="K1201">
            <v>2639.38</v>
          </cell>
          <cell r="Q1201" t="str">
            <v>142</v>
          </cell>
          <cell r="R1201" t="str">
            <v>ECJ5/8</v>
          </cell>
          <cell r="T1201">
            <v>-2639.38</v>
          </cell>
          <cell r="U1201" t="str">
            <v>2020</v>
          </cell>
        </row>
        <row r="1202">
          <cell r="A1202" t="str">
            <v>202014D19</v>
          </cell>
          <cell r="F1202" t="str">
            <v>2</v>
          </cell>
          <cell r="H1202">
            <v>0</v>
          </cell>
          <cell r="J1202">
            <v>0</v>
          </cell>
          <cell r="K1202">
            <v>3132.13</v>
          </cell>
          <cell r="Q1202" t="str">
            <v>142</v>
          </cell>
          <cell r="R1202" t="str">
            <v>ECJ5/8</v>
          </cell>
          <cell r="T1202">
            <v>-3132.13</v>
          </cell>
          <cell r="U1202" t="str">
            <v>2020</v>
          </cell>
        </row>
        <row r="1203">
          <cell r="A1203" t="str">
            <v>202014D19</v>
          </cell>
          <cell r="F1203" t="str">
            <v>1</v>
          </cell>
          <cell r="H1203">
            <v>0</v>
          </cell>
          <cell r="J1203">
            <v>0</v>
          </cell>
          <cell r="K1203">
            <v>127416.1</v>
          </cell>
          <cell r="Q1203" t="str">
            <v>142</v>
          </cell>
          <cell r="R1203" t="str">
            <v>ECJ5/8</v>
          </cell>
          <cell r="T1203">
            <v>-127416.1</v>
          </cell>
          <cell r="U1203" t="str">
            <v>2020</v>
          </cell>
        </row>
        <row r="1204">
          <cell r="A1204" t="str">
            <v>202014D19</v>
          </cell>
          <cell r="F1204" t="str">
            <v>2</v>
          </cell>
          <cell r="H1204">
            <v>0</v>
          </cell>
          <cell r="J1204">
            <v>0</v>
          </cell>
          <cell r="K1204">
            <v>-3042.62</v>
          </cell>
          <cell r="Q1204" t="str">
            <v>142</v>
          </cell>
          <cell r="R1204" t="str">
            <v>ECJ5/8</v>
          </cell>
          <cell r="T1204">
            <v>3042.62</v>
          </cell>
          <cell r="U1204" t="str">
            <v>2020</v>
          </cell>
        </row>
        <row r="1205">
          <cell r="A1205" t="str">
            <v>202014D19</v>
          </cell>
          <cell r="F1205" t="str">
            <v>2</v>
          </cell>
          <cell r="H1205">
            <v>0</v>
          </cell>
          <cell r="J1205">
            <v>0</v>
          </cell>
          <cell r="K1205">
            <v>4072.59</v>
          </cell>
          <cell r="Q1205" t="str">
            <v>142</v>
          </cell>
          <cell r="R1205" t="str">
            <v>ECJ5/8</v>
          </cell>
          <cell r="T1205">
            <v>-4072.59</v>
          </cell>
          <cell r="U1205" t="str">
            <v>2020</v>
          </cell>
        </row>
        <row r="1206">
          <cell r="A1206" t="str">
            <v>202014D19</v>
          </cell>
          <cell r="F1206" t="str">
            <v>1</v>
          </cell>
          <cell r="H1206">
            <v>0</v>
          </cell>
          <cell r="J1206">
            <v>0</v>
          </cell>
          <cell r="K1206">
            <v>6881.45</v>
          </cell>
          <cell r="Q1206" t="str">
            <v>142</v>
          </cell>
          <cell r="R1206" t="str">
            <v>ECJ5/8</v>
          </cell>
          <cell r="T1206">
            <v>-6881.45</v>
          </cell>
          <cell r="U1206" t="str">
            <v>2020</v>
          </cell>
        </row>
        <row r="1207">
          <cell r="A1207" t="str">
            <v>202014D19</v>
          </cell>
          <cell r="F1207" t="str">
            <v>2</v>
          </cell>
          <cell r="H1207">
            <v>0</v>
          </cell>
          <cell r="J1207">
            <v>0</v>
          </cell>
          <cell r="K1207">
            <v>38334.42</v>
          </cell>
          <cell r="Q1207" t="str">
            <v>142</v>
          </cell>
          <cell r="R1207" t="str">
            <v>ECJ5/8</v>
          </cell>
          <cell r="T1207">
            <v>-38334.42</v>
          </cell>
          <cell r="U1207" t="str">
            <v>2020</v>
          </cell>
        </row>
        <row r="1208">
          <cell r="A1208" t="str">
            <v>202014D19</v>
          </cell>
          <cell r="F1208" t="str">
            <v>2</v>
          </cell>
          <cell r="H1208">
            <v>0</v>
          </cell>
          <cell r="J1208">
            <v>0</v>
          </cell>
          <cell r="K1208">
            <v>4359.7</v>
          </cell>
          <cell r="Q1208" t="str">
            <v>142</v>
          </cell>
          <cell r="R1208" t="str">
            <v>ECJ5/8</v>
          </cell>
          <cell r="T1208">
            <v>-4359.7</v>
          </cell>
          <cell r="U1208" t="str">
            <v>2020</v>
          </cell>
        </row>
        <row r="1209">
          <cell r="A1209" t="str">
            <v>202014D19</v>
          </cell>
          <cell r="F1209" t="str">
            <v>1</v>
          </cell>
          <cell r="H1209">
            <v>0</v>
          </cell>
          <cell r="J1209">
            <v>0</v>
          </cell>
          <cell r="K1209">
            <v>15600</v>
          </cell>
          <cell r="Q1209" t="str">
            <v>142</v>
          </cell>
          <cell r="R1209" t="str">
            <v>CIVPAY</v>
          </cell>
          <cell r="T1209">
            <v>0</v>
          </cell>
          <cell r="U1209" t="str">
            <v>2020</v>
          </cell>
        </row>
        <row r="1210">
          <cell r="A1210" t="str">
            <v>202014D19</v>
          </cell>
          <cell r="F1210" t="str">
            <v>1</v>
          </cell>
          <cell r="H1210">
            <v>0</v>
          </cell>
          <cell r="J1210">
            <v>0</v>
          </cell>
          <cell r="K1210">
            <v>0</v>
          </cell>
          <cell r="Q1210" t="str">
            <v>131</v>
          </cell>
          <cell r="R1210" t="str">
            <v>RESERVE</v>
          </cell>
          <cell r="T1210">
            <v>0</v>
          </cell>
          <cell r="U1210" t="str">
            <v>2020</v>
          </cell>
        </row>
        <row r="1211">
          <cell r="A1211" t="str">
            <v>202014D19</v>
          </cell>
          <cell r="F1211" t="str">
            <v>1</v>
          </cell>
          <cell r="H1211">
            <v>0</v>
          </cell>
          <cell r="J1211">
            <v>0</v>
          </cell>
          <cell r="K1211">
            <v>0</v>
          </cell>
          <cell r="Q1211" t="str">
            <v>135</v>
          </cell>
          <cell r="R1211" t="str">
            <v>RESERVE</v>
          </cell>
          <cell r="T1211">
            <v>0</v>
          </cell>
          <cell r="U1211" t="str">
            <v>2020</v>
          </cell>
        </row>
        <row r="1212">
          <cell r="A1212" t="str">
            <v>202014D19</v>
          </cell>
          <cell r="F1212" t="str">
            <v>2</v>
          </cell>
          <cell r="H1212">
            <v>0</v>
          </cell>
          <cell r="J1212">
            <v>0</v>
          </cell>
          <cell r="K1212">
            <v>0</v>
          </cell>
          <cell r="Q1212" t="str">
            <v>135</v>
          </cell>
          <cell r="R1212" t="str">
            <v>RESERVE</v>
          </cell>
          <cell r="T1212">
            <v>0</v>
          </cell>
          <cell r="U1212" t="str">
            <v>2020</v>
          </cell>
        </row>
        <row r="1213">
          <cell r="A1213" t="str">
            <v>202014D19</v>
          </cell>
          <cell r="F1213" t="str">
            <v>1</v>
          </cell>
          <cell r="H1213">
            <v>2000000</v>
          </cell>
          <cell r="J1213">
            <v>0</v>
          </cell>
          <cell r="K1213">
            <v>0</v>
          </cell>
          <cell r="Q1213" t="str">
            <v>135</v>
          </cell>
          <cell r="R1213" t="str">
            <v>ECJ3</v>
          </cell>
          <cell r="T1213">
            <v>0</v>
          </cell>
          <cell r="U1213" t="str">
            <v>2020</v>
          </cell>
        </row>
        <row r="1214">
          <cell r="A1214" t="str">
            <v>202014D19</v>
          </cell>
          <cell r="F1214" t="str">
            <v>2</v>
          </cell>
          <cell r="H1214">
            <v>737000</v>
          </cell>
          <cell r="J1214">
            <v>0</v>
          </cell>
          <cell r="K1214">
            <v>0</v>
          </cell>
          <cell r="Q1214" t="str">
            <v>135</v>
          </cell>
          <cell r="R1214" t="str">
            <v>ECJ3</v>
          </cell>
          <cell r="T1214">
            <v>0</v>
          </cell>
          <cell r="U1214" t="str">
            <v>2020</v>
          </cell>
        </row>
        <row r="1215">
          <cell r="A1215" t="str">
            <v>202014D19</v>
          </cell>
          <cell r="F1215" t="str">
            <v>1</v>
          </cell>
          <cell r="H1215">
            <v>0</v>
          </cell>
          <cell r="J1215">
            <v>0</v>
          </cell>
          <cell r="K1215">
            <v>0</v>
          </cell>
          <cell r="Q1215" t="str">
            <v>142</v>
          </cell>
          <cell r="R1215" t="str">
            <v>RESERVE</v>
          </cell>
          <cell r="T1215">
            <v>0</v>
          </cell>
          <cell r="U1215" t="str">
            <v>2020</v>
          </cell>
        </row>
        <row r="1216">
          <cell r="A1216" t="str">
            <v>202014D19</v>
          </cell>
          <cell r="F1216" t="str">
            <v>2</v>
          </cell>
          <cell r="H1216">
            <v>0</v>
          </cell>
          <cell r="J1216">
            <v>0</v>
          </cell>
          <cell r="K1216">
            <v>0</v>
          </cell>
          <cell r="Q1216" t="str">
            <v>142</v>
          </cell>
          <cell r="R1216" t="str">
            <v>RESERVE</v>
          </cell>
          <cell r="T1216">
            <v>0</v>
          </cell>
          <cell r="U1216" t="str">
            <v>2020</v>
          </cell>
        </row>
        <row r="1217">
          <cell r="A1217" t="str">
            <v>202014D19</v>
          </cell>
          <cell r="F1217" t="str">
            <v>1</v>
          </cell>
          <cell r="H1217">
            <v>24489</v>
          </cell>
          <cell r="J1217">
            <v>0</v>
          </cell>
          <cell r="K1217">
            <v>0</v>
          </cell>
          <cell r="Q1217" t="str">
            <v>142</v>
          </cell>
          <cell r="R1217" t="str">
            <v>ECJ5/8</v>
          </cell>
          <cell r="T1217">
            <v>24489</v>
          </cell>
          <cell r="U1217" t="str">
            <v>2020</v>
          </cell>
        </row>
        <row r="1218">
          <cell r="A1218" t="str">
            <v>202014D19</v>
          </cell>
          <cell r="F1218" t="str">
            <v>2</v>
          </cell>
          <cell r="H1218">
            <v>50864</v>
          </cell>
          <cell r="J1218">
            <v>0</v>
          </cell>
          <cell r="K1218">
            <v>0</v>
          </cell>
          <cell r="Q1218" t="str">
            <v>142</v>
          </cell>
          <cell r="R1218" t="str">
            <v>ECJ5/8</v>
          </cell>
          <cell r="T1218">
            <v>50864</v>
          </cell>
          <cell r="U1218" t="str">
            <v>2020</v>
          </cell>
        </row>
        <row r="1219">
          <cell r="A1219" t="str">
            <v>202014D19</v>
          </cell>
          <cell r="F1219" t="str">
            <v>1</v>
          </cell>
          <cell r="H1219">
            <v>2602928.5</v>
          </cell>
          <cell r="J1219">
            <v>0</v>
          </cell>
          <cell r="K1219">
            <v>0</v>
          </cell>
          <cell r="Q1219" t="str">
            <v>142</v>
          </cell>
          <cell r="R1219" t="str">
            <v>ECJ5/8</v>
          </cell>
          <cell r="T1219">
            <v>0</v>
          </cell>
          <cell r="U1219" t="str">
            <v>2020</v>
          </cell>
        </row>
        <row r="1220">
          <cell r="A1220" t="str">
            <v>202014D19</v>
          </cell>
          <cell r="F1220" t="str">
            <v>2</v>
          </cell>
          <cell r="H1220">
            <v>-2056245.3</v>
          </cell>
          <cell r="J1220">
            <v>0</v>
          </cell>
          <cell r="K1220">
            <v>0</v>
          </cell>
          <cell r="Q1220" t="str">
            <v>142</v>
          </cell>
          <cell r="R1220" t="str">
            <v>ECJ5/8</v>
          </cell>
          <cell r="T1220">
            <v>0</v>
          </cell>
          <cell r="U1220" t="str">
            <v>2020</v>
          </cell>
        </row>
        <row r="1221">
          <cell r="A1221" t="str">
            <v>202014D19</v>
          </cell>
          <cell r="F1221" t="str">
            <v>2</v>
          </cell>
          <cell r="H1221">
            <v>12638</v>
          </cell>
          <cell r="J1221">
            <v>0</v>
          </cell>
          <cell r="K1221">
            <v>0</v>
          </cell>
          <cell r="Q1221" t="str">
            <v>142</v>
          </cell>
          <cell r="R1221" t="str">
            <v>ECJ5/8</v>
          </cell>
          <cell r="T1221">
            <v>12638</v>
          </cell>
          <cell r="U1221" t="str">
            <v>2020</v>
          </cell>
        </row>
        <row r="1222">
          <cell r="A1222" t="str">
            <v>202014D19</v>
          </cell>
          <cell r="F1222" t="str">
            <v>2</v>
          </cell>
          <cell r="H1222">
            <v>5726</v>
          </cell>
          <cell r="J1222">
            <v>0</v>
          </cell>
          <cell r="K1222">
            <v>0</v>
          </cell>
          <cell r="Q1222" t="str">
            <v>142</v>
          </cell>
          <cell r="R1222" t="str">
            <v>ECJ5/8</v>
          </cell>
          <cell r="T1222">
            <v>5726</v>
          </cell>
          <cell r="U1222" t="str">
            <v>2020</v>
          </cell>
        </row>
        <row r="1223">
          <cell r="A1223" t="str">
            <v>202014D19</v>
          </cell>
          <cell r="F1223" t="str">
            <v>2</v>
          </cell>
          <cell r="H1223">
            <v>4539</v>
          </cell>
          <cell r="J1223">
            <v>0</v>
          </cell>
          <cell r="K1223">
            <v>0</v>
          </cell>
          <cell r="Q1223" t="str">
            <v>142</v>
          </cell>
          <cell r="R1223" t="str">
            <v>ECJ5/8</v>
          </cell>
          <cell r="T1223">
            <v>4539</v>
          </cell>
          <cell r="U1223" t="str">
            <v>2020</v>
          </cell>
        </row>
        <row r="1224">
          <cell r="A1224" t="str">
            <v>202014D19</v>
          </cell>
          <cell r="F1224" t="str">
            <v>2</v>
          </cell>
          <cell r="H1224">
            <v>3507</v>
          </cell>
          <cell r="J1224">
            <v>0</v>
          </cell>
          <cell r="K1224">
            <v>0</v>
          </cell>
          <cell r="Q1224" t="str">
            <v>142</v>
          </cell>
          <cell r="R1224" t="str">
            <v>ECJ5/8</v>
          </cell>
          <cell r="T1224">
            <v>3507</v>
          </cell>
          <cell r="U1224" t="str">
            <v>2020</v>
          </cell>
        </row>
        <row r="1225">
          <cell r="A1225" t="str">
            <v>202014D19</v>
          </cell>
          <cell r="F1225" t="str">
            <v>1</v>
          </cell>
          <cell r="H1225">
            <v>4569</v>
          </cell>
          <cell r="J1225">
            <v>0</v>
          </cell>
          <cell r="K1225">
            <v>0</v>
          </cell>
          <cell r="Q1225" t="str">
            <v>142</v>
          </cell>
          <cell r="R1225" t="str">
            <v>ECJ5/8</v>
          </cell>
          <cell r="T1225">
            <v>4569</v>
          </cell>
          <cell r="U1225" t="str">
            <v>2020</v>
          </cell>
        </row>
        <row r="1226">
          <cell r="A1226" t="str">
            <v>202014D19</v>
          </cell>
          <cell r="F1226" t="str">
            <v>1</v>
          </cell>
          <cell r="H1226">
            <v>1740</v>
          </cell>
          <cell r="J1226">
            <v>0</v>
          </cell>
          <cell r="K1226">
            <v>0</v>
          </cell>
          <cell r="Q1226" t="str">
            <v>142</v>
          </cell>
          <cell r="R1226" t="str">
            <v>ECJ5/8</v>
          </cell>
          <cell r="T1226">
            <v>1740</v>
          </cell>
          <cell r="U1226" t="str">
            <v>2020</v>
          </cell>
        </row>
        <row r="1227">
          <cell r="A1227" t="str">
            <v>202014D19</v>
          </cell>
          <cell r="F1227" t="str">
            <v>1</v>
          </cell>
          <cell r="H1227">
            <v>3214</v>
          </cell>
          <cell r="J1227">
            <v>0</v>
          </cell>
          <cell r="K1227">
            <v>0</v>
          </cell>
          <cell r="Q1227" t="str">
            <v>142</v>
          </cell>
          <cell r="R1227" t="str">
            <v>ECJ5/8</v>
          </cell>
          <cell r="T1227">
            <v>3214</v>
          </cell>
          <cell r="U1227" t="str">
            <v>2020</v>
          </cell>
        </row>
        <row r="1228">
          <cell r="A1228" t="str">
            <v>202014D19</v>
          </cell>
          <cell r="F1228" t="str">
            <v>1</v>
          </cell>
          <cell r="H1228">
            <v>12900</v>
          </cell>
          <cell r="J1228">
            <v>0</v>
          </cell>
          <cell r="K1228">
            <v>0</v>
          </cell>
          <cell r="Q1228" t="str">
            <v>142</v>
          </cell>
          <cell r="R1228" t="str">
            <v>ECJ5/8</v>
          </cell>
          <cell r="T1228">
            <v>12900</v>
          </cell>
          <cell r="U1228" t="str">
            <v>2020</v>
          </cell>
        </row>
        <row r="1229">
          <cell r="A1229" t="str">
            <v>202014D19</v>
          </cell>
          <cell r="F1229" t="str">
            <v>1</v>
          </cell>
          <cell r="H1229">
            <v>7379</v>
          </cell>
          <cell r="J1229">
            <v>0</v>
          </cell>
          <cell r="K1229">
            <v>0</v>
          </cell>
          <cell r="Q1229" t="str">
            <v>142</v>
          </cell>
          <cell r="R1229" t="str">
            <v>ECJ5/8</v>
          </cell>
          <cell r="T1229">
            <v>7379</v>
          </cell>
          <cell r="U1229" t="str">
            <v>2020</v>
          </cell>
        </row>
        <row r="1230">
          <cell r="A1230" t="str">
            <v>202014D19</v>
          </cell>
          <cell r="F1230" t="str">
            <v>2</v>
          </cell>
          <cell r="H1230">
            <v>5163</v>
          </cell>
          <cell r="J1230">
            <v>0</v>
          </cell>
          <cell r="K1230">
            <v>0</v>
          </cell>
          <cell r="Q1230" t="str">
            <v>142</v>
          </cell>
          <cell r="R1230" t="str">
            <v>ECJ5/8</v>
          </cell>
          <cell r="T1230">
            <v>5163</v>
          </cell>
          <cell r="U1230" t="str">
            <v>2020</v>
          </cell>
        </row>
        <row r="1231">
          <cell r="A1231" t="str">
            <v>202014D19</v>
          </cell>
          <cell r="F1231" t="str">
            <v>1</v>
          </cell>
          <cell r="H1231">
            <v>17216</v>
          </cell>
          <cell r="J1231">
            <v>0</v>
          </cell>
          <cell r="K1231">
            <v>0</v>
          </cell>
          <cell r="Q1231" t="str">
            <v>142</v>
          </cell>
          <cell r="R1231" t="str">
            <v>ECJ5/8</v>
          </cell>
          <cell r="T1231">
            <v>17216</v>
          </cell>
          <cell r="U1231" t="str">
            <v>2020</v>
          </cell>
        </row>
        <row r="1232">
          <cell r="A1232" t="str">
            <v>202014D19</v>
          </cell>
          <cell r="F1232" t="str">
            <v>2</v>
          </cell>
          <cell r="H1232">
            <v>11500</v>
          </cell>
          <cell r="J1232">
            <v>0</v>
          </cell>
          <cell r="K1232">
            <v>0</v>
          </cell>
          <cell r="Q1232" t="str">
            <v>142</v>
          </cell>
          <cell r="R1232" t="str">
            <v>ECJ5/8</v>
          </cell>
          <cell r="T1232">
            <v>11500</v>
          </cell>
          <cell r="U1232" t="str">
            <v>2020</v>
          </cell>
        </row>
        <row r="1233">
          <cell r="A1233" t="str">
            <v>202014D19</v>
          </cell>
          <cell r="F1233" t="str">
            <v>1</v>
          </cell>
          <cell r="H1233">
            <v>7394</v>
          </cell>
          <cell r="J1233">
            <v>0</v>
          </cell>
          <cell r="K1233">
            <v>0</v>
          </cell>
          <cell r="Q1233" t="str">
            <v>142</v>
          </cell>
          <cell r="R1233" t="str">
            <v>ECJ5/8</v>
          </cell>
          <cell r="T1233">
            <v>7394</v>
          </cell>
          <cell r="U1233" t="str">
            <v>2020</v>
          </cell>
        </row>
        <row r="1234">
          <cell r="A1234" t="str">
            <v>202014D19</v>
          </cell>
          <cell r="F1234" t="str">
            <v>1</v>
          </cell>
          <cell r="H1234">
            <v>17580</v>
          </cell>
          <cell r="J1234">
            <v>0</v>
          </cell>
          <cell r="K1234">
            <v>0</v>
          </cell>
          <cell r="Q1234" t="str">
            <v>142</v>
          </cell>
          <cell r="R1234" t="str">
            <v>ECJ5/8</v>
          </cell>
          <cell r="T1234">
            <v>17580</v>
          </cell>
          <cell r="U1234" t="str">
            <v>2020</v>
          </cell>
        </row>
        <row r="1235">
          <cell r="A1235" t="str">
            <v>202014D19</v>
          </cell>
          <cell r="F1235" t="str">
            <v>2</v>
          </cell>
          <cell r="H1235">
            <v>18853</v>
          </cell>
          <cell r="J1235">
            <v>0</v>
          </cell>
          <cell r="K1235">
            <v>0</v>
          </cell>
          <cell r="Q1235" t="str">
            <v>142</v>
          </cell>
          <cell r="R1235" t="str">
            <v>ECJ5/8</v>
          </cell>
          <cell r="T1235">
            <v>18853</v>
          </cell>
          <cell r="U1235" t="str">
            <v>2020</v>
          </cell>
        </row>
        <row r="1236">
          <cell r="A1236" t="str">
            <v>202014D19</v>
          </cell>
          <cell r="F1236" t="str">
            <v>1</v>
          </cell>
          <cell r="H1236">
            <v>11902</v>
          </cell>
          <cell r="J1236">
            <v>0</v>
          </cell>
          <cell r="K1236">
            <v>0</v>
          </cell>
          <cell r="Q1236" t="str">
            <v>142</v>
          </cell>
          <cell r="R1236" t="str">
            <v>ECJ5/8</v>
          </cell>
          <cell r="T1236">
            <v>11902</v>
          </cell>
          <cell r="U1236" t="str">
            <v>2020</v>
          </cell>
        </row>
        <row r="1237">
          <cell r="A1237" t="str">
            <v>202014D19</v>
          </cell>
          <cell r="F1237" t="str">
            <v>1</v>
          </cell>
          <cell r="H1237">
            <v>10582</v>
          </cell>
          <cell r="J1237">
            <v>0</v>
          </cell>
          <cell r="K1237">
            <v>0</v>
          </cell>
          <cell r="Q1237" t="str">
            <v>142</v>
          </cell>
          <cell r="R1237" t="str">
            <v>ECJ5/8</v>
          </cell>
          <cell r="T1237">
            <v>10582</v>
          </cell>
          <cell r="U1237" t="str">
            <v>2020</v>
          </cell>
        </row>
        <row r="1238">
          <cell r="A1238" t="str">
            <v>202014D19</v>
          </cell>
          <cell r="F1238" t="str">
            <v>2</v>
          </cell>
          <cell r="H1238">
            <v>32045</v>
          </cell>
          <cell r="J1238">
            <v>0</v>
          </cell>
          <cell r="K1238">
            <v>0</v>
          </cell>
          <cell r="Q1238" t="str">
            <v>142</v>
          </cell>
          <cell r="R1238" t="str">
            <v>ECJ5/8</v>
          </cell>
          <cell r="T1238">
            <v>32045</v>
          </cell>
          <cell r="U1238" t="str">
            <v>2020</v>
          </cell>
        </row>
        <row r="1239">
          <cell r="A1239" t="str">
            <v>202014D19</v>
          </cell>
          <cell r="F1239" t="str">
            <v>2</v>
          </cell>
          <cell r="H1239">
            <v>1522</v>
          </cell>
          <cell r="J1239">
            <v>0</v>
          </cell>
          <cell r="K1239">
            <v>0</v>
          </cell>
          <cell r="Q1239" t="str">
            <v>142</v>
          </cell>
          <cell r="R1239" t="str">
            <v>ECJ5/8</v>
          </cell>
          <cell r="T1239">
            <v>1522</v>
          </cell>
          <cell r="U1239" t="str">
            <v>2020</v>
          </cell>
        </row>
        <row r="1240">
          <cell r="A1240" t="str">
            <v>202014D19</v>
          </cell>
          <cell r="F1240" t="str">
            <v>2</v>
          </cell>
          <cell r="H1240">
            <v>22958</v>
          </cell>
          <cell r="J1240">
            <v>0</v>
          </cell>
          <cell r="K1240">
            <v>0</v>
          </cell>
          <cell r="Q1240" t="str">
            <v>142</v>
          </cell>
          <cell r="R1240" t="str">
            <v>ECJ5/8</v>
          </cell>
          <cell r="T1240">
            <v>22958</v>
          </cell>
          <cell r="U1240" t="str">
            <v>2020</v>
          </cell>
        </row>
        <row r="1241">
          <cell r="A1241" t="str">
            <v>202014D19</v>
          </cell>
          <cell r="F1241" t="str">
            <v>1</v>
          </cell>
          <cell r="H1241">
            <v>15558</v>
          </cell>
          <cell r="J1241">
            <v>0</v>
          </cell>
          <cell r="K1241">
            <v>0</v>
          </cell>
          <cell r="Q1241" t="str">
            <v>142</v>
          </cell>
          <cell r="R1241" t="str">
            <v>ECJ5/8</v>
          </cell>
          <cell r="T1241">
            <v>15558</v>
          </cell>
          <cell r="U1241" t="str">
            <v>2020</v>
          </cell>
        </row>
        <row r="1242">
          <cell r="A1242" t="str">
            <v>202014D19</v>
          </cell>
          <cell r="F1242" t="str">
            <v>1</v>
          </cell>
          <cell r="H1242">
            <v>21014</v>
          </cell>
          <cell r="J1242">
            <v>0</v>
          </cell>
          <cell r="K1242">
            <v>0</v>
          </cell>
          <cell r="Q1242" t="str">
            <v>142</v>
          </cell>
          <cell r="R1242" t="str">
            <v>ECJ5/8</v>
          </cell>
          <cell r="T1242">
            <v>21014</v>
          </cell>
          <cell r="U1242" t="str">
            <v>2020</v>
          </cell>
        </row>
        <row r="1243">
          <cell r="A1243" t="str">
            <v>202014D19</v>
          </cell>
          <cell r="F1243" t="str">
            <v>2</v>
          </cell>
          <cell r="H1243">
            <v>241500</v>
          </cell>
          <cell r="J1243">
            <v>0</v>
          </cell>
          <cell r="K1243">
            <v>0</v>
          </cell>
          <cell r="Q1243" t="str">
            <v>142</v>
          </cell>
          <cell r="R1243" t="str">
            <v>ECJ5/8</v>
          </cell>
          <cell r="T1243">
            <v>241500</v>
          </cell>
          <cell r="U1243" t="str">
            <v>2020</v>
          </cell>
        </row>
        <row r="1244">
          <cell r="A1244" t="str">
            <v>202014D19</v>
          </cell>
          <cell r="F1244" t="str">
            <v>2</v>
          </cell>
          <cell r="H1244">
            <v>17053</v>
          </cell>
          <cell r="J1244">
            <v>0</v>
          </cell>
          <cell r="K1244">
            <v>0</v>
          </cell>
          <cell r="Q1244" t="str">
            <v>142</v>
          </cell>
          <cell r="R1244" t="str">
            <v>ECJ5/8</v>
          </cell>
          <cell r="T1244">
            <v>17053</v>
          </cell>
          <cell r="U1244" t="str">
            <v>2020</v>
          </cell>
        </row>
        <row r="1245">
          <cell r="A1245" t="str">
            <v>202014D19</v>
          </cell>
          <cell r="F1245" t="str">
            <v>1</v>
          </cell>
          <cell r="H1245">
            <v>16464</v>
          </cell>
          <cell r="J1245">
            <v>0</v>
          </cell>
          <cell r="K1245">
            <v>0</v>
          </cell>
          <cell r="Q1245" t="str">
            <v>142</v>
          </cell>
          <cell r="R1245" t="str">
            <v>ECJ5/8</v>
          </cell>
          <cell r="T1245">
            <v>16464</v>
          </cell>
          <cell r="U1245" t="str">
            <v>2020</v>
          </cell>
        </row>
        <row r="1246">
          <cell r="A1246" t="str">
            <v>202014D19</v>
          </cell>
          <cell r="F1246" t="str">
            <v>2</v>
          </cell>
          <cell r="H1246">
            <v>1485</v>
          </cell>
          <cell r="J1246">
            <v>0</v>
          </cell>
          <cell r="K1246">
            <v>0</v>
          </cell>
          <cell r="Q1246" t="str">
            <v>142</v>
          </cell>
          <cell r="R1246" t="str">
            <v>ECJ5/8</v>
          </cell>
          <cell r="T1246">
            <v>1485</v>
          </cell>
          <cell r="U1246" t="str">
            <v>2020</v>
          </cell>
        </row>
        <row r="1247">
          <cell r="A1247" t="str">
            <v>202014D19</v>
          </cell>
          <cell r="F1247" t="str">
            <v>2</v>
          </cell>
          <cell r="H1247">
            <v>15097</v>
          </cell>
          <cell r="J1247">
            <v>0</v>
          </cell>
          <cell r="K1247">
            <v>0</v>
          </cell>
          <cell r="Q1247" t="str">
            <v>142</v>
          </cell>
          <cell r="R1247" t="str">
            <v>ECJ5/8</v>
          </cell>
          <cell r="T1247">
            <v>15097</v>
          </cell>
          <cell r="U1247" t="str">
            <v>2020</v>
          </cell>
        </row>
        <row r="1248">
          <cell r="A1248" t="str">
            <v>202014D19</v>
          </cell>
          <cell r="F1248" t="str">
            <v>1</v>
          </cell>
          <cell r="H1248">
            <v>12558</v>
          </cell>
          <cell r="J1248">
            <v>0</v>
          </cell>
          <cell r="K1248">
            <v>0</v>
          </cell>
          <cell r="Q1248" t="str">
            <v>142</v>
          </cell>
          <cell r="R1248" t="str">
            <v>ECJ5/8</v>
          </cell>
          <cell r="T1248">
            <v>12558</v>
          </cell>
          <cell r="U1248" t="str">
            <v>2020</v>
          </cell>
        </row>
        <row r="1249">
          <cell r="A1249" t="str">
            <v>202014D19</v>
          </cell>
          <cell r="F1249" t="str">
            <v>1</v>
          </cell>
          <cell r="H1249">
            <v>20603</v>
          </cell>
          <cell r="J1249">
            <v>0</v>
          </cell>
          <cell r="K1249">
            <v>0</v>
          </cell>
          <cell r="Q1249" t="str">
            <v>142</v>
          </cell>
          <cell r="R1249" t="str">
            <v>ECJ5/8</v>
          </cell>
          <cell r="T1249">
            <v>20603</v>
          </cell>
          <cell r="U1249" t="str">
            <v>2020</v>
          </cell>
        </row>
        <row r="1250">
          <cell r="A1250" t="str">
            <v>202014D19</v>
          </cell>
          <cell r="F1250" t="str">
            <v>1</v>
          </cell>
          <cell r="H1250">
            <v>6246</v>
          </cell>
          <cell r="J1250">
            <v>0</v>
          </cell>
          <cell r="K1250">
            <v>0</v>
          </cell>
          <cell r="Q1250" t="str">
            <v>142</v>
          </cell>
          <cell r="R1250" t="str">
            <v>ECJ5/8</v>
          </cell>
          <cell r="T1250">
            <v>6246</v>
          </cell>
          <cell r="U1250" t="str">
            <v>2020</v>
          </cell>
        </row>
        <row r="1251">
          <cell r="A1251" t="str">
            <v>202014D19</v>
          </cell>
          <cell r="F1251" t="str">
            <v>1</v>
          </cell>
          <cell r="H1251">
            <v>11848</v>
          </cell>
          <cell r="J1251">
            <v>0</v>
          </cell>
          <cell r="K1251">
            <v>0</v>
          </cell>
          <cell r="Q1251" t="str">
            <v>142</v>
          </cell>
          <cell r="R1251" t="str">
            <v>ECJ5/8</v>
          </cell>
          <cell r="T1251">
            <v>11848</v>
          </cell>
          <cell r="U1251" t="str">
            <v>2020</v>
          </cell>
        </row>
        <row r="1252">
          <cell r="A1252" t="str">
            <v>202014D19</v>
          </cell>
          <cell r="F1252" t="str">
            <v>2</v>
          </cell>
          <cell r="H1252">
            <v>2000</v>
          </cell>
          <cell r="J1252">
            <v>0</v>
          </cell>
          <cell r="K1252">
            <v>0</v>
          </cell>
          <cell r="Q1252" t="str">
            <v>142</v>
          </cell>
          <cell r="R1252" t="str">
            <v>ECJ5/8</v>
          </cell>
          <cell r="T1252">
            <v>2000</v>
          </cell>
          <cell r="U1252" t="str">
            <v>2020</v>
          </cell>
        </row>
        <row r="1253">
          <cell r="A1253" t="str">
            <v>202014D19</v>
          </cell>
          <cell r="F1253" t="str">
            <v>2</v>
          </cell>
          <cell r="H1253">
            <v>3434</v>
          </cell>
          <cell r="J1253">
            <v>0</v>
          </cell>
          <cell r="K1253">
            <v>0</v>
          </cell>
          <cell r="Q1253" t="str">
            <v>142</v>
          </cell>
          <cell r="R1253" t="str">
            <v>ECJ5/8</v>
          </cell>
          <cell r="T1253">
            <v>3434</v>
          </cell>
          <cell r="U1253" t="str">
            <v>2020</v>
          </cell>
        </row>
        <row r="1254">
          <cell r="A1254" t="str">
            <v>202014D19</v>
          </cell>
          <cell r="F1254" t="str">
            <v>1</v>
          </cell>
          <cell r="H1254">
            <v>2700</v>
          </cell>
          <cell r="J1254">
            <v>0</v>
          </cell>
          <cell r="K1254">
            <v>0</v>
          </cell>
          <cell r="Q1254" t="str">
            <v>142</v>
          </cell>
          <cell r="R1254" t="str">
            <v>ECJ5/8</v>
          </cell>
          <cell r="T1254">
            <v>2700</v>
          </cell>
          <cell r="U1254" t="str">
            <v>2020</v>
          </cell>
        </row>
        <row r="1255">
          <cell r="A1255" t="str">
            <v>202014D19</v>
          </cell>
          <cell r="F1255" t="str">
            <v>2</v>
          </cell>
          <cell r="H1255">
            <v>230</v>
          </cell>
          <cell r="J1255">
            <v>0</v>
          </cell>
          <cell r="K1255">
            <v>0</v>
          </cell>
          <cell r="Q1255" t="str">
            <v>142</v>
          </cell>
          <cell r="R1255" t="str">
            <v>ECJ5/8</v>
          </cell>
          <cell r="T1255">
            <v>230</v>
          </cell>
          <cell r="U1255" t="str">
            <v>2020</v>
          </cell>
        </row>
        <row r="1256">
          <cell r="A1256" t="str">
            <v>202014D19</v>
          </cell>
          <cell r="F1256" t="str">
            <v>1</v>
          </cell>
          <cell r="H1256">
            <v>18039</v>
          </cell>
          <cell r="J1256">
            <v>0</v>
          </cell>
          <cell r="K1256">
            <v>0</v>
          </cell>
          <cell r="Q1256" t="str">
            <v>142</v>
          </cell>
          <cell r="R1256" t="str">
            <v>ECJ5/8</v>
          </cell>
          <cell r="T1256">
            <v>18039</v>
          </cell>
          <cell r="U1256" t="str">
            <v>2020</v>
          </cell>
        </row>
        <row r="1257">
          <cell r="A1257" t="str">
            <v>202014D19</v>
          </cell>
          <cell r="F1257" t="str">
            <v>2</v>
          </cell>
          <cell r="H1257">
            <v>12826</v>
          </cell>
          <cell r="J1257">
            <v>0</v>
          </cell>
          <cell r="K1257">
            <v>0</v>
          </cell>
          <cell r="Q1257" t="str">
            <v>142</v>
          </cell>
          <cell r="R1257" t="str">
            <v>ECJ5/8</v>
          </cell>
          <cell r="T1257">
            <v>12826</v>
          </cell>
          <cell r="U1257" t="str">
            <v>2020</v>
          </cell>
        </row>
        <row r="1258">
          <cell r="A1258" t="str">
            <v>202014D19</v>
          </cell>
          <cell r="F1258" t="str">
            <v>1</v>
          </cell>
          <cell r="H1258">
            <v>13178</v>
          </cell>
          <cell r="J1258">
            <v>0</v>
          </cell>
          <cell r="K1258">
            <v>0</v>
          </cell>
          <cell r="Q1258" t="str">
            <v>142</v>
          </cell>
          <cell r="R1258" t="str">
            <v>ECJ5/8</v>
          </cell>
          <cell r="T1258">
            <v>13178</v>
          </cell>
          <cell r="U1258" t="str">
            <v>2020</v>
          </cell>
        </row>
        <row r="1259">
          <cell r="A1259" t="str">
            <v>202014D19</v>
          </cell>
          <cell r="F1259" t="str">
            <v>2</v>
          </cell>
          <cell r="H1259">
            <v>9598</v>
          </cell>
          <cell r="J1259">
            <v>0</v>
          </cell>
          <cell r="K1259">
            <v>0</v>
          </cell>
          <cell r="Q1259" t="str">
            <v>142</v>
          </cell>
          <cell r="R1259" t="str">
            <v>ECJ5/8</v>
          </cell>
          <cell r="T1259">
            <v>9598</v>
          </cell>
          <cell r="U1259" t="str">
            <v>2020</v>
          </cell>
        </row>
        <row r="1260">
          <cell r="A1260" t="str">
            <v>202014D19</v>
          </cell>
          <cell r="F1260" t="str">
            <v>2</v>
          </cell>
          <cell r="H1260">
            <v>17084</v>
          </cell>
          <cell r="J1260">
            <v>0</v>
          </cell>
          <cell r="K1260">
            <v>0</v>
          </cell>
          <cell r="Q1260" t="str">
            <v>142</v>
          </cell>
          <cell r="R1260" t="str">
            <v>ECJ5/8</v>
          </cell>
          <cell r="T1260">
            <v>17084</v>
          </cell>
          <cell r="U1260" t="str">
            <v>2020</v>
          </cell>
        </row>
        <row r="1261">
          <cell r="A1261" t="str">
            <v>202014D19</v>
          </cell>
          <cell r="F1261" t="str">
            <v>2</v>
          </cell>
          <cell r="H1261">
            <v>20938</v>
          </cell>
          <cell r="J1261">
            <v>0</v>
          </cell>
          <cell r="K1261">
            <v>0</v>
          </cell>
          <cell r="Q1261" t="str">
            <v>142</v>
          </cell>
          <cell r="R1261" t="str">
            <v>ECJ5/8</v>
          </cell>
          <cell r="T1261">
            <v>20938</v>
          </cell>
          <cell r="U1261" t="str">
            <v>2020</v>
          </cell>
        </row>
        <row r="1262">
          <cell r="A1262" t="str">
            <v>202014D19</v>
          </cell>
          <cell r="F1262" t="str">
            <v>2</v>
          </cell>
          <cell r="H1262">
            <v>10695</v>
          </cell>
          <cell r="J1262">
            <v>0</v>
          </cell>
          <cell r="K1262">
            <v>0</v>
          </cell>
          <cell r="Q1262" t="str">
            <v>142</v>
          </cell>
          <cell r="R1262" t="str">
            <v>ECJ5/8</v>
          </cell>
          <cell r="T1262">
            <v>10695</v>
          </cell>
          <cell r="U1262" t="str">
            <v>2020</v>
          </cell>
        </row>
        <row r="1263">
          <cell r="A1263" t="str">
            <v>202014D19</v>
          </cell>
          <cell r="F1263" t="str">
            <v>2</v>
          </cell>
          <cell r="H1263">
            <v>37269</v>
          </cell>
          <cell r="J1263">
            <v>0</v>
          </cell>
          <cell r="K1263">
            <v>0</v>
          </cell>
          <cell r="Q1263" t="str">
            <v>142</v>
          </cell>
          <cell r="R1263" t="str">
            <v>ECJ5/8</v>
          </cell>
          <cell r="T1263">
            <v>37269</v>
          </cell>
          <cell r="U1263" t="str">
            <v>2020</v>
          </cell>
        </row>
        <row r="1264">
          <cell r="A1264" t="str">
            <v>202014D19</v>
          </cell>
          <cell r="F1264" t="str">
            <v>2</v>
          </cell>
          <cell r="H1264">
            <v>37269</v>
          </cell>
          <cell r="J1264">
            <v>0</v>
          </cell>
          <cell r="K1264">
            <v>0</v>
          </cell>
          <cell r="Q1264" t="str">
            <v>142</v>
          </cell>
          <cell r="R1264" t="str">
            <v>ECJ5/8</v>
          </cell>
          <cell r="T1264">
            <v>37269</v>
          </cell>
          <cell r="U1264" t="str">
            <v>2020</v>
          </cell>
        </row>
        <row r="1265">
          <cell r="A1265" t="str">
            <v>202014D19</v>
          </cell>
          <cell r="F1265" t="str">
            <v>2</v>
          </cell>
          <cell r="H1265">
            <v>26421</v>
          </cell>
          <cell r="J1265">
            <v>0</v>
          </cell>
          <cell r="K1265">
            <v>0</v>
          </cell>
          <cell r="Q1265" t="str">
            <v>142</v>
          </cell>
          <cell r="R1265" t="str">
            <v>ECJ5/8</v>
          </cell>
          <cell r="T1265">
            <v>26421</v>
          </cell>
          <cell r="U1265" t="str">
            <v>2020</v>
          </cell>
        </row>
        <row r="1266">
          <cell r="A1266" t="str">
            <v>202014D19</v>
          </cell>
          <cell r="F1266" t="str">
            <v>1</v>
          </cell>
          <cell r="H1266">
            <v>32865</v>
          </cell>
          <cell r="J1266">
            <v>0</v>
          </cell>
          <cell r="K1266">
            <v>0</v>
          </cell>
          <cell r="Q1266" t="str">
            <v>142</v>
          </cell>
          <cell r="R1266" t="str">
            <v>ECJ5/8</v>
          </cell>
          <cell r="T1266">
            <v>32865</v>
          </cell>
          <cell r="U1266" t="str">
            <v>2020</v>
          </cell>
        </row>
        <row r="1267">
          <cell r="A1267" t="str">
            <v>202014D19</v>
          </cell>
          <cell r="F1267" t="str">
            <v>2</v>
          </cell>
          <cell r="H1267">
            <v>31926</v>
          </cell>
          <cell r="J1267">
            <v>0</v>
          </cell>
          <cell r="K1267">
            <v>0</v>
          </cell>
          <cell r="Q1267" t="str">
            <v>142</v>
          </cell>
          <cell r="R1267" t="str">
            <v>ECJ5/8</v>
          </cell>
          <cell r="T1267">
            <v>31926</v>
          </cell>
          <cell r="U1267" t="str">
            <v>2020</v>
          </cell>
        </row>
        <row r="1268">
          <cell r="A1268" t="str">
            <v>202014D19</v>
          </cell>
          <cell r="F1268" t="str">
            <v>2</v>
          </cell>
          <cell r="H1268">
            <v>33128</v>
          </cell>
          <cell r="J1268">
            <v>0</v>
          </cell>
          <cell r="K1268">
            <v>0</v>
          </cell>
          <cell r="Q1268" t="str">
            <v>142</v>
          </cell>
          <cell r="R1268" t="str">
            <v>ECJ5/8</v>
          </cell>
          <cell r="T1268">
            <v>33128</v>
          </cell>
          <cell r="U1268" t="str">
            <v>2020</v>
          </cell>
        </row>
        <row r="1269">
          <cell r="A1269" t="str">
            <v>202014D19</v>
          </cell>
          <cell r="F1269" t="str">
            <v>1</v>
          </cell>
          <cell r="H1269">
            <v>29007</v>
          </cell>
          <cell r="J1269">
            <v>0</v>
          </cell>
          <cell r="K1269">
            <v>0</v>
          </cell>
          <cell r="Q1269" t="str">
            <v>142</v>
          </cell>
          <cell r="R1269" t="str">
            <v>ECJ5/8</v>
          </cell>
          <cell r="T1269">
            <v>29007</v>
          </cell>
          <cell r="U1269" t="str">
            <v>2020</v>
          </cell>
        </row>
        <row r="1270">
          <cell r="A1270" t="str">
            <v>202014D19</v>
          </cell>
          <cell r="F1270" t="str">
            <v>2</v>
          </cell>
          <cell r="H1270">
            <v>32343</v>
          </cell>
          <cell r="J1270">
            <v>0</v>
          </cell>
          <cell r="K1270">
            <v>0</v>
          </cell>
          <cell r="Q1270" t="str">
            <v>142</v>
          </cell>
          <cell r="R1270" t="str">
            <v>ECJ5/8</v>
          </cell>
          <cell r="T1270">
            <v>32343</v>
          </cell>
          <cell r="U1270" t="str">
            <v>2020</v>
          </cell>
        </row>
        <row r="1271">
          <cell r="A1271" t="str">
            <v>202014D19</v>
          </cell>
          <cell r="F1271" t="str">
            <v>2</v>
          </cell>
          <cell r="H1271">
            <v>38865</v>
          </cell>
          <cell r="J1271">
            <v>0</v>
          </cell>
          <cell r="K1271">
            <v>0</v>
          </cell>
          <cell r="Q1271" t="str">
            <v>142</v>
          </cell>
          <cell r="R1271" t="str">
            <v>ECJ5/8</v>
          </cell>
          <cell r="T1271">
            <v>38865</v>
          </cell>
          <cell r="U1271" t="str">
            <v>2020</v>
          </cell>
        </row>
        <row r="1272">
          <cell r="A1272" t="str">
            <v>202014D19</v>
          </cell>
          <cell r="F1272" t="str">
            <v>1</v>
          </cell>
          <cell r="H1272">
            <v>35859</v>
          </cell>
          <cell r="J1272">
            <v>0</v>
          </cell>
          <cell r="K1272">
            <v>0</v>
          </cell>
          <cell r="Q1272" t="str">
            <v>142</v>
          </cell>
          <cell r="R1272" t="str">
            <v>ECJ5/8</v>
          </cell>
          <cell r="T1272">
            <v>35859</v>
          </cell>
          <cell r="U1272" t="str">
            <v>2020</v>
          </cell>
        </row>
        <row r="1273">
          <cell r="A1273" t="str">
            <v>202014D19</v>
          </cell>
          <cell r="F1273" t="str">
            <v>2</v>
          </cell>
          <cell r="H1273">
            <v>8900</v>
          </cell>
          <cell r="J1273">
            <v>0</v>
          </cell>
          <cell r="K1273">
            <v>0</v>
          </cell>
          <cell r="Q1273" t="str">
            <v>142</v>
          </cell>
          <cell r="R1273" t="str">
            <v>ECJ5/8</v>
          </cell>
          <cell r="T1273">
            <v>8900</v>
          </cell>
          <cell r="U1273" t="str">
            <v>2020</v>
          </cell>
        </row>
        <row r="1274">
          <cell r="A1274" t="str">
            <v>202014D19</v>
          </cell>
          <cell r="F1274" t="str">
            <v>2</v>
          </cell>
          <cell r="H1274">
            <v>4008</v>
          </cell>
          <cell r="J1274">
            <v>0</v>
          </cell>
          <cell r="K1274">
            <v>0</v>
          </cell>
          <cell r="Q1274" t="str">
            <v>142</v>
          </cell>
          <cell r="R1274" t="str">
            <v>ECJ5/8</v>
          </cell>
          <cell r="T1274">
            <v>4008</v>
          </cell>
          <cell r="U1274" t="str">
            <v>2020</v>
          </cell>
        </row>
        <row r="1275">
          <cell r="A1275" t="str">
            <v>202014D19</v>
          </cell>
          <cell r="F1275" t="str">
            <v>1</v>
          </cell>
          <cell r="H1275">
            <v>2321</v>
          </cell>
          <cell r="J1275">
            <v>0</v>
          </cell>
          <cell r="K1275">
            <v>0</v>
          </cell>
          <cell r="Q1275" t="str">
            <v>142</v>
          </cell>
          <cell r="R1275" t="str">
            <v>ECJ5/8</v>
          </cell>
          <cell r="T1275">
            <v>2321</v>
          </cell>
          <cell r="U1275" t="str">
            <v>2020</v>
          </cell>
        </row>
        <row r="1276">
          <cell r="A1276" t="str">
            <v>202014D19</v>
          </cell>
          <cell r="F1276" t="str">
            <v>1</v>
          </cell>
          <cell r="H1276">
            <v>19330</v>
          </cell>
          <cell r="J1276">
            <v>0</v>
          </cell>
          <cell r="K1276">
            <v>0</v>
          </cell>
          <cell r="Q1276" t="str">
            <v>142</v>
          </cell>
          <cell r="R1276" t="str">
            <v>ECJ5/8</v>
          </cell>
          <cell r="T1276">
            <v>19330</v>
          </cell>
          <cell r="U1276" t="str">
            <v>2020</v>
          </cell>
        </row>
        <row r="1277">
          <cell r="A1277" t="str">
            <v>202014D19</v>
          </cell>
          <cell r="F1277" t="str">
            <v>2</v>
          </cell>
          <cell r="H1277">
            <v>22973</v>
          </cell>
          <cell r="J1277">
            <v>0</v>
          </cell>
          <cell r="K1277">
            <v>0</v>
          </cell>
          <cell r="Q1277" t="str">
            <v>142</v>
          </cell>
          <cell r="R1277" t="str">
            <v>ECJ5/8</v>
          </cell>
          <cell r="T1277">
            <v>22973</v>
          </cell>
          <cell r="U1277" t="str">
            <v>2020</v>
          </cell>
        </row>
        <row r="1278">
          <cell r="A1278" t="str">
            <v>202014D19</v>
          </cell>
          <cell r="F1278" t="str">
            <v>2</v>
          </cell>
          <cell r="H1278">
            <v>13674</v>
          </cell>
          <cell r="J1278">
            <v>0</v>
          </cell>
          <cell r="K1278">
            <v>0</v>
          </cell>
          <cell r="Q1278" t="str">
            <v>142</v>
          </cell>
          <cell r="R1278" t="str">
            <v>ECJ5/8</v>
          </cell>
          <cell r="T1278">
            <v>13674</v>
          </cell>
          <cell r="U1278" t="str">
            <v>2020</v>
          </cell>
        </row>
        <row r="1279">
          <cell r="A1279" t="str">
            <v>202014D19</v>
          </cell>
          <cell r="F1279" t="str">
            <v>1</v>
          </cell>
          <cell r="H1279">
            <v>3732</v>
          </cell>
          <cell r="J1279">
            <v>0</v>
          </cell>
          <cell r="K1279">
            <v>0</v>
          </cell>
          <cell r="Q1279" t="str">
            <v>142</v>
          </cell>
          <cell r="R1279" t="str">
            <v>ECJ5/8</v>
          </cell>
          <cell r="T1279">
            <v>3732</v>
          </cell>
          <cell r="U1279" t="str">
            <v>2020</v>
          </cell>
        </row>
        <row r="1280">
          <cell r="A1280" t="str">
            <v>202014D19</v>
          </cell>
          <cell r="F1280" t="str">
            <v>1</v>
          </cell>
          <cell r="H1280">
            <v>15727</v>
          </cell>
          <cell r="J1280">
            <v>0</v>
          </cell>
          <cell r="K1280">
            <v>0</v>
          </cell>
          <cell r="Q1280" t="str">
            <v>142</v>
          </cell>
          <cell r="R1280" t="str">
            <v>ECJ5/8</v>
          </cell>
          <cell r="T1280">
            <v>15727</v>
          </cell>
          <cell r="U1280" t="str">
            <v>2020</v>
          </cell>
        </row>
        <row r="1281">
          <cell r="A1281" t="str">
            <v>202014D19</v>
          </cell>
          <cell r="F1281" t="str">
            <v>2</v>
          </cell>
          <cell r="H1281">
            <v>2546</v>
          </cell>
          <cell r="J1281">
            <v>0</v>
          </cell>
          <cell r="K1281">
            <v>0</v>
          </cell>
          <cell r="Q1281" t="str">
            <v>142</v>
          </cell>
          <cell r="R1281" t="str">
            <v>ECJ5/8</v>
          </cell>
          <cell r="T1281">
            <v>2546</v>
          </cell>
          <cell r="U1281" t="str">
            <v>2020</v>
          </cell>
        </row>
        <row r="1282">
          <cell r="A1282" t="str">
            <v>202014D19</v>
          </cell>
          <cell r="F1282" t="str">
            <v>1</v>
          </cell>
          <cell r="H1282">
            <v>13339</v>
          </cell>
          <cell r="J1282">
            <v>0</v>
          </cell>
          <cell r="K1282">
            <v>0</v>
          </cell>
          <cell r="Q1282" t="str">
            <v>142</v>
          </cell>
          <cell r="R1282" t="str">
            <v>ECJ5/8</v>
          </cell>
          <cell r="T1282">
            <v>13339</v>
          </cell>
          <cell r="U1282" t="str">
            <v>2020</v>
          </cell>
        </row>
        <row r="1283">
          <cell r="A1283" t="str">
            <v>202014D19</v>
          </cell>
          <cell r="F1283" t="str">
            <v>2</v>
          </cell>
          <cell r="H1283">
            <v>1000</v>
          </cell>
          <cell r="J1283">
            <v>0</v>
          </cell>
          <cell r="K1283">
            <v>0</v>
          </cell>
          <cell r="Q1283" t="str">
            <v>142</v>
          </cell>
          <cell r="R1283" t="str">
            <v>ECJ5/8</v>
          </cell>
          <cell r="T1283">
            <v>1000</v>
          </cell>
          <cell r="U1283" t="str">
            <v>2020</v>
          </cell>
        </row>
        <row r="1284">
          <cell r="A1284" t="str">
            <v>202014D19</v>
          </cell>
          <cell r="F1284" t="str">
            <v>1</v>
          </cell>
          <cell r="H1284">
            <v>17789</v>
          </cell>
          <cell r="J1284">
            <v>0</v>
          </cell>
          <cell r="K1284">
            <v>0</v>
          </cell>
          <cell r="Q1284" t="str">
            <v>142</v>
          </cell>
          <cell r="R1284" t="str">
            <v>ECJ5/8</v>
          </cell>
          <cell r="T1284">
            <v>17789</v>
          </cell>
          <cell r="U1284" t="str">
            <v>2020</v>
          </cell>
        </row>
        <row r="1285">
          <cell r="A1285" t="str">
            <v>202014D19</v>
          </cell>
          <cell r="F1285" t="str">
            <v>2</v>
          </cell>
          <cell r="H1285">
            <v>6308</v>
          </cell>
          <cell r="J1285">
            <v>0</v>
          </cell>
          <cell r="K1285">
            <v>0</v>
          </cell>
          <cell r="Q1285" t="str">
            <v>142</v>
          </cell>
          <cell r="R1285" t="str">
            <v>ECJ5/8</v>
          </cell>
          <cell r="T1285">
            <v>6308</v>
          </cell>
          <cell r="U1285" t="str">
            <v>2020</v>
          </cell>
        </row>
        <row r="1286">
          <cell r="A1286" t="str">
            <v>202014D19</v>
          </cell>
          <cell r="F1286" t="str">
            <v>2</v>
          </cell>
          <cell r="H1286">
            <v>13374</v>
          </cell>
          <cell r="J1286">
            <v>0</v>
          </cell>
          <cell r="K1286">
            <v>0</v>
          </cell>
          <cell r="Q1286" t="str">
            <v>142</v>
          </cell>
          <cell r="R1286" t="str">
            <v>ECJ5/8</v>
          </cell>
          <cell r="T1286">
            <v>13374</v>
          </cell>
          <cell r="U1286" t="str">
            <v>2020</v>
          </cell>
        </row>
        <row r="1287">
          <cell r="A1287" t="str">
            <v>202014D19</v>
          </cell>
          <cell r="F1287" t="str">
            <v>1</v>
          </cell>
          <cell r="H1287">
            <v>2314</v>
          </cell>
          <cell r="J1287">
            <v>0</v>
          </cell>
          <cell r="K1287">
            <v>0</v>
          </cell>
          <cell r="Q1287" t="str">
            <v>142</v>
          </cell>
          <cell r="R1287" t="str">
            <v>ECJ5/8</v>
          </cell>
          <cell r="T1287">
            <v>2314</v>
          </cell>
          <cell r="U1287" t="str">
            <v>2020</v>
          </cell>
        </row>
        <row r="1288">
          <cell r="A1288" t="str">
            <v>202014D19</v>
          </cell>
          <cell r="F1288" t="str">
            <v>2</v>
          </cell>
          <cell r="H1288">
            <v>3971</v>
          </cell>
          <cell r="J1288">
            <v>0</v>
          </cell>
          <cell r="K1288">
            <v>0</v>
          </cell>
          <cell r="Q1288" t="str">
            <v>142</v>
          </cell>
          <cell r="R1288" t="str">
            <v>ECJ5/8</v>
          </cell>
          <cell r="T1288">
            <v>3971</v>
          </cell>
          <cell r="U1288" t="str">
            <v>2020</v>
          </cell>
        </row>
        <row r="1289">
          <cell r="A1289" t="str">
            <v>202014D19</v>
          </cell>
          <cell r="F1289" t="str">
            <v>1</v>
          </cell>
          <cell r="H1289">
            <v>3889</v>
          </cell>
          <cell r="J1289">
            <v>0</v>
          </cell>
          <cell r="K1289">
            <v>0</v>
          </cell>
          <cell r="Q1289" t="str">
            <v>142</v>
          </cell>
          <cell r="R1289" t="str">
            <v>ECJ5/8</v>
          </cell>
          <cell r="T1289">
            <v>3889</v>
          </cell>
          <cell r="U1289" t="str">
            <v>2020</v>
          </cell>
        </row>
        <row r="1290">
          <cell r="A1290" t="str">
            <v>202014D19</v>
          </cell>
          <cell r="F1290" t="str">
            <v>2</v>
          </cell>
          <cell r="H1290">
            <v>2626</v>
          </cell>
          <cell r="J1290">
            <v>0</v>
          </cell>
          <cell r="K1290">
            <v>0</v>
          </cell>
          <cell r="Q1290" t="str">
            <v>142</v>
          </cell>
          <cell r="R1290" t="str">
            <v>ECJ5/8</v>
          </cell>
          <cell r="T1290">
            <v>2626</v>
          </cell>
          <cell r="U1290" t="str">
            <v>2020</v>
          </cell>
        </row>
        <row r="1291">
          <cell r="A1291" t="str">
            <v>202014D19</v>
          </cell>
          <cell r="F1291" t="str">
            <v>1</v>
          </cell>
          <cell r="H1291">
            <v>19322</v>
          </cell>
          <cell r="J1291">
            <v>0</v>
          </cell>
          <cell r="K1291">
            <v>0</v>
          </cell>
          <cell r="Q1291" t="str">
            <v>142</v>
          </cell>
          <cell r="R1291" t="str">
            <v>ECJ5/8</v>
          </cell>
          <cell r="T1291">
            <v>19322</v>
          </cell>
          <cell r="U1291" t="str">
            <v>2020</v>
          </cell>
        </row>
        <row r="1292">
          <cell r="A1292" t="str">
            <v>202014D19</v>
          </cell>
          <cell r="F1292" t="str">
            <v>1</v>
          </cell>
          <cell r="H1292">
            <v>8839</v>
          </cell>
          <cell r="J1292">
            <v>0</v>
          </cell>
          <cell r="K1292">
            <v>0</v>
          </cell>
          <cell r="Q1292" t="str">
            <v>142</v>
          </cell>
          <cell r="R1292" t="str">
            <v>ECJ5/8</v>
          </cell>
          <cell r="T1292">
            <v>8839</v>
          </cell>
          <cell r="U1292" t="str">
            <v>2020</v>
          </cell>
        </row>
        <row r="1293">
          <cell r="A1293" t="str">
            <v>202014D19</v>
          </cell>
          <cell r="F1293" t="str">
            <v>1</v>
          </cell>
          <cell r="H1293">
            <v>4912</v>
          </cell>
          <cell r="J1293">
            <v>0</v>
          </cell>
          <cell r="K1293">
            <v>0</v>
          </cell>
          <cell r="Q1293" t="str">
            <v>142</v>
          </cell>
          <cell r="R1293" t="str">
            <v>ECJ5/8</v>
          </cell>
          <cell r="T1293">
            <v>4912</v>
          </cell>
          <cell r="U1293" t="str">
            <v>2020</v>
          </cell>
        </row>
        <row r="1294">
          <cell r="A1294" t="str">
            <v>202014D19</v>
          </cell>
          <cell r="F1294" t="str">
            <v>2</v>
          </cell>
          <cell r="H1294">
            <v>26710</v>
          </cell>
          <cell r="J1294">
            <v>0</v>
          </cell>
          <cell r="K1294">
            <v>0</v>
          </cell>
          <cell r="Q1294" t="str">
            <v>142</v>
          </cell>
          <cell r="R1294" t="str">
            <v>ECJ5/8</v>
          </cell>
          <cell r="T1294">
            <v>26710</v>
          </cell>
          <cell r="U1294" t="str">
            <v>2020</v>
          </cell>
        </row>
        <row r="1295">
          <cell r="A1295" t="str">
            <v>202014D19</v>
          </cell>
          <cell r="F1295" t="str">
            <v>1</v>
          </cell>
          <cell r="H1295">
            <v>1879</v>
          </cell>
          <cell r="J1295">
            <v>0</v>
          </cell>
          <cell r="K1295">
            <v>0</v>
          </cell>
          <cell r="Q1295" t="str">
            <v>142</v>
          </cell>
          <cell r="R1295" t="str">
            <v>ECJ5/8</v>
          </cell>
          <cell r="T1295">
            <v>1879</v>
          </cell>
          <cell r="U1295" t="str">
            <v>2020</v>
          </cell>
        </row>
        <row r="1296">
          <cell r="A1296" t="str">
            <v>202014D19</v>
          </cell>
          <cell r="F1296" t="str">
            <v>1</v>
          </cell>
          <cell r="H1296">
            <v>19265</v>
          </cell>
          <cell r="J1296">
            <v>0</v>
          </cell>
          <cell r="K1296">
            <v>0</v>
          </cell>
          <cell r="Q1296" t="str">
            <v>142</v>
          </cell>
          <cell r="R1296" t="str">
            <v>ECJ5/8</v>
          </cell>
          <cell r="T1296">
            <v>19265</v>
          </cell>
          <cell r="U1296" t="str">
            <v>2020</v>
          </cell>
        </row>
        <row r="1297">
          <cell r="A1297" t="str">
            <v>202014D19</v>
          </cell>
          <cell r="F1297" t="str">
            <v>2</v>
          </cell>
          <cell r="H1297">
            <v>73388</v>
          </cell>
          <cell r="J1297">
            <v>0</v>
          </cell>
          <cell r="K1297">
            <v>0</v>
          </cell>
          <cell r="Q1297" t="str">
            <v>142</v>
          </cell>
          <cell r="R1297" t="str">
            <v>ECJ5/8</v>
          </cell>
          <cell r="T1297">
            <v>73388</v>
          </cell>
          <cell r="U1297" t="str">
            <v>2020</v>
          </cell>
        </row>
        <row r="1298">
          <cell r="A1298" t="str">
            <v>202014D19</v>
          </cell>
          <cell r="F1298" t="str">
            <v>1</v>
          </cell>
          <cell r="H1298">
            <v>14036</v>
          </cell>
          <cell r="J1298">
            <v>0</v>
          </cell>
          <cell r="K1298">
            <v>0</v>
          </cell>
          <cell r="Q1298" t="str">
            <v>142</v>
          </cell>
          <cell r="R1298" t="str">
            <v>ECJ5/8</v>
          </cell>
          <cell r="T1298">
            <v>14036</v>
          </cell>
          <cell r="U1298" t="str">
            <v>2020</v>
          </cell>
        </row>
        <row r="1299">
          <cell r="A1299" t="str">
            <v>202014D19</v>
          </cell>
          <cell r="F1299" t="str">
            <v>1</v>
          </cell>
          <cell r="H1299">
            <v>6782</v>
          </cell>
          <cell r="J1299">
            <v>0</v>
          </cell>
          <cell r="K1299">
            <v>0</v>
          </cell>
          <cell r="Q1299" t="str">
            <v>142</v>
          </cell>
          <cell r="R1299" t="str">
            <v>ECJ5/8</v>
          </cell>
          <cell r="T1299">
            <v>6782</v>
          </cell>
          <cell r="U1299" t="str">
            <v>2020</v>
          </cell>
        </row>
        <row r="1300">
          <cell r="A1300" t="str">
            <v>202014D19</v>
          </cell>
          <cell r="F1300" t="str">
            <v>2</v>
          </cell>
          <cell r="H1300">
            <v>73388</v>
          </cell>
          <cell r="J1300">
            <v>0</v>
          </cell>
          <cell r="K1300">
            <v>0</v>
          </cell>
          <cell r="Q1300" t="str">
            <v>142</v>
          </cell>
          <cell r="R1300" t="str">
            <v>ECJ5/8</v>
          </cell>
          <cell r="T1300">
            <v>73388</v>
          </cell>
          <cell r="U1300" t="str">
            <v>2020</v>
          </cell>
        </row>
        <row r="1301">
          <cell r="A1301" t="str">
            <v>202014D19</v>
          </cell>
          <cell r="F1301" t="str">
            <v>2</v>
          </cell>
          <cell r="H1301">
            <v>4234</v>
          </cell>
          <cell r="J1301">
            <v>0</v>
          </cell>
          <cell r="K1301">
            <v>0</v>
          </cell>
          <cell r="Q1301" t="str">
            <v>142</v>
          </cell>
          <cell r="R1301" t="str">
            <v>ECJ5/8</v>
          </cell>
          <cell r="T1301">
            <v>4234</v>
          </cell>
          <cell r="U1301" t="str">
            <v>2020</v>
          </cell>
        </row>
        <row r="1302">
          <cell r="A1302" t="str">
            <v>202014D19</v>
          </cell>
          <cell r="F1302" t="str">
            <v>1</v>
          </cell>
          <cell r="H1302">
            <v>4905</v>
          </cell>
          <cell r="J1302">
            <v>0</v>
          </cell>
          <cell r="K1302">
            <v>0</v>
          </cell>
          <cell r="Q1302" t="str">
            <v>142</v>
          </cell>
          <cell r="R1302" t="str">
            <v>ECJ5/8</v>
          </cell>
          <cell r="T1302">
            <v>4905</v>
          </cell>
          <cell r="U1302" t="str">
            <v>2020</v>
          </cell>
        </row>
        <row r="1303">
          <cell r="A1303" t="str">
            <v>202014D19</v>
          </cell>
          <cell r="F1303" t="str">
            <v>2</v>
          </cell>
          <cell r="H1303">
            <v>4452</v>
          </cell>
          <cell r="J1303">
            <v>0</v>
          </cell>
          <cell r="K1303">
            <v>0</v>
          </cell>
          <cell r="Q1303" t="str">
            <v>142</v>
          </cell>
          <cell r="R1303" t="str">
            <v>ECJ5/8</v>
          </cell>
          <cell r="T1303">
            <v>4452</v>
          </cell>
          <cell r="U1303" t="str">
            <v>2020</v>
          </cell>
        </row>
        <row r="1304">
          <cell r="A1304" t="str">
            <v>202014D19</v>
          </cell>
          <cell r="F1304" t="str">
            <v>2</v>
          </cell>
          <cell r="H1304">
            <v>13924</v>
          </cell>
          <cell r="J1304">
            <v>0</v>
          </cell>
          <cell r="K1304">
            <v>0</v>
          </cell>
          <cell r="Q1304" t="str">
            <v>142</v>
          </cell>
          <cell r="R1304" t="str">
            <v>ECJ5/8</v>
          </cell>
          <cell r="T1304">
            <v>13924</v>
          </cell>
          <cell r="U1304" t="str">
            <v>2020</v>
          </cell>
        </row>
        <row r="1305">
          <cell r="A1305" t="str">
            <v>202014D19</v>
          </cell>
          <cell r="F1305" t="str">
            <v>1</v>
          </cell>
          <cell r="H1305">
            <v>4453</v>
          </cell>
          <cell r="J1305">
            <v>0</v>
          </cell>
          <cell r="K1305">
            <v>0</v>
          </cell>
          <cell r="Q1305" t="str">
            <v>142</v>
          </cell>
          <cell r="R1305" t="str">
            <v>ECJ5/8</v>
          </cell>
          <cell r="T1305">
            <v>4453</v>
          </cell>
          <cell r="U1305" t="str">
            <v>2020</v>
          </cell>
        </row>
        <row r="1306">
          <cell r="A1306" t="str">
            <v>202014D19</v>
          </cell>
          <cell r="F1306" t="str">
            <v>2</v>
          </cell>
          <cell r="H1306">
            <v>2906.3</v>
          </cell>
          <cell r="J1306">
            <v>0</v>
          </cell>
          <cell r="K1306">
            <v>0</v>
          </cell>
          <cell r="Q1306" t="str">
            <v>142</v>
          </cell>
          <cell r="R1306" t="str">
            <v>ECJ5/8</v>
          </cell>
          <cell r="T1306">
            <v>2906.3</v>
          </cell>
          <cell r="U1306" t="str">
            <v>2020</v>
          </cell>
        </row>
        <row r="1307">
          <cell r="A1307" t="str">
            <v>202014D19</v>
          </cell>
          <cell r="F1307" t="str">
            <v>2</v>
          </cell>
          <cell r="H1307">
            <v>10317</v>
          </cell>
          <cell r="J1307">
            <v>0</v>
          </cell>
          <cell r="K1307">
            <v>0</v>
          </cell>
          <cell r="Q1307" t="str">
            <v>142</v>
          </cell>
          <cell r="R1307" t="str">
            <v>ECJ5/8</v>
          </cell>
          <cell r="T1307">
            <v>10317</v>
          </cell>
          <cell r="U1307" t="str">
            <v>2020</v>
          </cell>
        </row>
        <row r="1308">
          <cell r="A1308" t="str">
            <v>202014D19</v>
          </cell>
          <cell r="F1308" t="str">
            <v>2</v>
          </cell>
          <cell r="H1308">
            <v>15043</v>
          </cell>
          <cell r="J1308">
            <v>0</v>
          </cell>
          <cell r="K1308">
            <v>0</v>
          </cell>
          <cell r="Q1308" t="str">
            <v>142</v>
          </cell>
          <cell r="R1308" t="str">
            <v>ECJ5/8</v>
          </cell>
          <cell r="T1308">
            <v>15043</v>
          </cell>
          <cell r="U1308" t="str">
            <v>2020</v>
          </cell>
        </row>
        <row r="1309">
          <cell r="A1309" t="str">
            <v>202014D19</v>
          </cell>
          <cell r="F1309" t="str">
            <v>1</v>
          </cell>
          <cell r="H1309">
            <v>3525</v>
          </cell>
          <cell r="J1309">
            <v>0</v>
          </cell>
          <cell r="K1309">
            <v>0</v>
          </cell>
          <cell r="Q1309" t="str">
            <v>142</v>
          </cell>
          <cell r="R1309" t="str">
            <v>ECJ5/8</v>
          </cell>
          <cell r="T1309">
            <v>3525</v>
          </cell>
          <cell r="U1309" t="str">
            <v>2020</v>
          </cell>
        </row>
        <row r="1310">
          <cell r="A1310" t="str">
            <v>202014D19</v>
          </cell>
          <cell r="F1310" t="str">
            <v>1</v>
          </cell>
          <cell r="H1310">
            <v>12189</v>
          </cell>
          <cell r="J1310">
            <v>0</v>
          </cell>
          <cell r="K1310">
            <v>0</v>
          </cell>
          <cell r="Q1310" t="str">
            <v>142</v>
          </cell>
          <cell r="R1310" t="str">
            <v>ECJ5/8</v>
          </cell>
          <cell r="T1310">
            <v>12189</v>
          </cell>
          <cell r="U1310" t="str">
            <v>2020</v>
          </cell>
        </row>
        <row r="1311">
          <cell r="A1311" t="str">
            <v>202014D19</v>
          </cell>
          <cell r="F1311" t="str">
            <v>1</v>
          </cell>
          <cell r="H1311">
            <v>9709</v>
          </cell>
          <cell r="J1311">
            <v>0</v>
          </cell>
          <cell r="K1311">
            <v>0</v>
          </cell>
          <cell r="Q1311" t="str">
            <v>142</v>
          </cell>
          <cell r="R1311" t="str">
            <v>ECJ5/8</v>
          </cell>
          <cell r="T1311">
            <v>9709</v>
          </cell>
          <cell r="U1311" t="str">
            <v>2020</v>
          </cell>
        </row>
        <row r="1312">
          <cell r="A1312" t="str">
            <v>202014D19</v>
          </cell>
          <cell r="F1312" t="str">
            <v>2</v>
          </cell>
          <cell r="H1312">
            <v>20173</v>
          </cell>
          <cell r="J1312">
            <v>0</v>
          </cell>
          <cell r="K1312">
            <v>0</v>
          </cell>
          <cell r="Q1312" t="str">
            <v>142</v>
          </cell>
          <cell r="R1312" t="str">
            <v>ECJ5/8</v>
          </cell>
          <cell r="T1312">
            <v>20173</v>
          </cell>
          <cell r="U1312" t="str">
            <v>2020</v>
          </cell>
        </row>
        <row r="1313">
          <cell r="A1313" t="str">
            <v>202014D19</v>
          </cell>
          <cell r="F1313" t="str">
            <v>2</v>
          </cell>
          <cell r="H1313">
            <v>71700</v>
          </cell>
          <cell r="J1313">
            <v>0</v>
          </cell>
          <cell r="K1313">
            <v>0</v>
          </cell>
          <cell r="Q1313" t="str">
            <v>142</v>
          </cell>
          <cell r="R1313" t="str">
            <v>ECJ5/8</v>
          </cell>
          <cell r="T1313">
            <v>71700</v>
          </cell>
          <cell r="U1313" t="str">
            <v>2020</v>
          </cell>
        </row>
        <row r="1314">
          <cell r="A1314" t="str">
            <v>202014D19</v>
          </cell>
          <cell r="F1314" t="str">
            <v>1</v>
          </cell>
          <cell r="H1314">
            <v>40906</v>
          </cell>
          <cell r="J1314">
            <v>0</v>
          </cell>
          <cell r="K1314">
            <v>0</v>
          </cell>
          <cell r="Q1314" t="str">
            <v>142</v>
          </cell>
          <cell r="R1314" t="str">
            <v>ECJ5/8</v>
          </cell>
          <cell r="T1314">
            <v>40906</v>
          </cell>
          <cell r="U1314" t="str">
            <v>2020</v>
          </cell>
        </row>
        <row r="1315">
          <cell r="A1315" t="str">
            <v>202014D19</v>
          </cell>
          <cell r="F1315" t="str">
            <v>1</v>
          </cell>
          <cell r="H1315">
            <v>16550</v>
          </cell>
          <cell r="J1315">
            <v>0</v>
          </cell>
          <cell r="K1315">
            <v>0</v>
          </cell>
          <cell r="Q1315" t="str">
            <v>142</v>
          </cell>
          <cell r="R1315" t="str">
            <v>ECJ5/8</v>
          </cell>
          <cell r="T1315">
            <v>16550</v>
          </cell>
          <cell r="U1315" t="str">
            <v>2020</v>
          </cell>
        </row>
        <row r="1316">
          <cell r="A1316" t="str">
            <v>202014D19</v>
          </cell>
          <cell r="F1316" t="str">
            <v>1</v>
          </cell>
          <cell r="H1316">
            <v>12861</v>
          </cell>
          <cell r="J1316">
            <v>0</v>
          </cell>
          <cell r="K1316">
            <v>0</v>
          </cell>
          <cell r="Q1316" t="str">
            <v>142</v>
          </cell>
          <cell r="R1316" t="str">
            <v>ECJ5/8</v>
          </cell>
          <cell r="T1316">
            <v>12861</v>
          </cell>
          <cell r="U1316" t="str">
            <v>2020</v>
          </cell>
        </row>
        <row r="1317">
          <cell r="A1317" t="str">
            <v>202014D19</v>
          </cell>
          <cell r="F1317" t="str">
            <v>2</v>
          </cell>
          <cell r="H1317">
            <v>6994</v>
          </cell>
          <cell r="J1317">
            <v>0</v>
          </cell>
          <cell r="K1317">
            <v>0</v>
          </cell>
          <cell r="Q1317" t="str">
            <v>142</v>
          </cell>
          <cell r="R1317" t="str">
            <v>ECJ5/8</v>
          </cell>
          <cell r="T1317">
            <v>6994</v>
          </cell>
          <cell r="U1317" t="str">
            <v>2020</v>
          </cell>
        </row>
        <row r="1318">
          <cell r="A1318" t="str">
            <v>202014D19</v>
          </cell>
          <cell r="F1318" t="str">
            <v>1</v>
          </cell>
          <cell r="H1318">
            <v>12508</v>
          </cell>
          <cell r="J1318">
            <v>0</v>
          </cell>
          <cell r="K1318">
            <v>0</v>
          </cell>
          <cell r="Q1318" t="str">
            <v>142</v>
          </cell>
          <cell r="R1318" t="str">
            <v>ECJ5/8</v>
          </cell>
          <cell r="T1318">
            <v>12508</v>
          </cell>
          <cell r="U1318" t="str">
            <v>2020</v>
          </cell>
        </row>
        <row r="1319">
          <cell r="A1319" t="str">
            <v>202014D19</v>
          </cell>
          <cell r="F1319" t="str">
            <v>1</v>
          </cell>
          <cell r="H1319">
            <v>24979</v>
          </cell>
          <cell r="J1319">
            <v>0</v>
          </cell>
          <cell r="K1319">
            <v>0</v>
          </cell>
          <cell r="Q1319" t="str">
            <v>142</v>
          </cell>
          <cell r="R1319" t="str">
            <v>ECJ5/8</v>
          </cell>
          <cell r="T1319">
            <v>24979</v>
          </cell>
          <cell r="U1319" t="str">
            <v>2020</v>
          </cell>
        </row>
        <row r="1320">
          <cell r="A1320" t="str">
            <v>202014D19</v>
          </cell>
          <cell r="F1320" t="str">
            <v>1</v>
          </cell>
          <cell r="H1320">
            <v>17413</v>
          </cell>
          <cell r="J1320">
            <v>0</v>
          </cell>
          <cell r="K1320">
            <v>0</v>
          </cell>
          <cell r="Q1320" t="str">
            <v>142</v>
          </cell>
          <cell r="R1320" t="str">
            <v>ECJ5/8</v>
          </cell>
          <cell r="T1320">
            <v>17413</v>
          </cell>
          <cell r="U1320" t="str">
            <v>2020</v>
          </cell>
        </row>
        <row r="1321">
          <cell r="A1321" t="str">
            <v>202014D19</v>
          </cell>
          <cell r="F1321" t="str">
            <v>2</v>
          </cell>
          <cell r="H1321">
            <v>19184</v>
          </cell>
          <cell r="J1321">
            <v>0</v>
          </cell>
          <cell r="K1321">
            <v>0</v>
          </cell>
          <cell r="Q1321" t="str">
            <v>142</v>
          </cell>
          <cell r="R1321" t="str">
            <v>ECJ5/8</v>
          </cell>
          <cell r="T1321">
            <v>19184</v>
          </cell>
          <cell r="U1321" t="str">
            <v>2020</v>
          </cell>
        </row>
        <row r="1322">
          <cell r="A1322" t="str">
            <v>202014D19</v>
          </cell>
          <cell r="F1322" t="str">
            <v>1</v>
          </cell>
          <cell r="H1322">
            <v>6213</v>
          </cell>
          <cell r="J1322">
            <v>0</v>
          </cell>
          <cell r="K1322">
            <v>0</v>
          </cell>
          <cell r="Q1322" t="str">
            <v>142</v>
          </cell>
          <cell r="R1322" t="str">
            <v>ECJ5/8</v>
          </cell>
          <cell r="T1322">
            <v>6213</v>
          </cell>
          <cell r="U1322" t="str">
            <v>2020</v>
          </cell>
        </row>
        <row r="1323">
          <cell r="A1323" t="str">
            <v>202014D19</v>
          </cell>
          <cell r="F1323" t="str">
            <v>2</v>
          </cell>
          <cell r="H1323">
            <v>6913</v>
          </cell>
          <cell r="J1323">
            <v>0</v>
          </cell>
          <cell r="K1323">
            <v>0</v>
          </cell>
          <cell r="Q1323" t="str">
            <v>142</v>
          </cell>
          <cell r="R1323" t="str">
            <v>ECJ5/8</v>
          </cell>
          <cell r="T1323">
            <v>6913</v>
          </cell>
          <cell r="U1323" t="str">
            <v>2020</v>
          </cell>
        </row>
        <row r="1324">
          <cell r="A1324" t="str">
            <v>202014D19</v>
          </cell>
          <cell r="F1324" t="str">
            <v>2</v>
          </cell>
          <cell r="H1324">
            <v>30135</v>
          </cell>
          <cell r="J1324">
            <v>0</v>
          </cell>
          <cell r="K1324">
            <v>0</v>
          </cell>
          <cell r="Q1324" t="str">
            <v>142</v>
          </cell>
          <cell r="R1324" t="str">
            <v>ECJ5/8</v>
          </cell>
          <cell r="T1324">
            <v>30135</v>
          </cell>
          <cell r="U1324" t="str">
            <v>2020</v>
          </cell>
        </row>
        <row r="1325">
          <cell r="A1325" t="str">
            <v>202014D19</v>
          </cell>
          <cell r="F1325" t="str">
            <v>1</v>
          </cell>
          <cell r="H1325">
            <v>24993</v>
          </cell>
          <cell r="J1325">
            <v>0</v>
          </cell>
          <cell r="K1325">
            <v>0</v>
          </cell>
          <cell r="Q1325" t="str">
            <v>142</v>
          </cell>
          <cell r="R1325" t="str">
            <v>ECJ5/8</v>
          </cell>
          <cell r="T1325">
            <v>24993</v>
          </cell>
          <cell r="U1325" t="str">
            <v>2020</v>
          </cell>
        </row>
        <row r="1326">
          <cell r="A1326" t="str">
            <v>202014D19</v>
          </cell>
          <cell r="F1326" t="str">
            <v>1</v>
          </cell>
          <cell r="H1326">
            <v>25000</v>
          </cell>
          <cell r="J1326">
            <v>0</v>
          </cell>
          <cell r="K1326">
            <v>0</v>
          </cell>
          <cell r="Q1326" t="str">
            <v>142</v>
          </cell>
          <cell r="R1326" t="str">
            <v>ECJ5/8</v>
          </cell>
          <cell r="T1326">
            <v>25000</v>
          </cell>
          <cell r="U1326" t="str">
            <v>2020</v>
          </cell>
        </row>
        <row r="1327">
          <cell r="A1327" t="str">
            <v>202014D19</v>
          </cell>
          <cell r="F1327" t="str">
            <v>1</v>
          </cell>
          <cell r="H1327">
            <v>28098</v>
          </cell>
          <cell r="J1327">
            <v>0</v>
          </cell>
          <cell r="K1327">
            <v>0</v>
          </cell>
          <cell r="Q1327" t="str">
            <v>142</v>
          </cell>
          <cell r="R1327" t="str">
            <v>ECJ5/8</v>
          </cell>
          <cell r="T1327">
            <v>28098</v>
          </cell>
          <cell r="U1327" t="str">
            <v>2020</v>
          </cell>
        </row>
        <row r="1328">
          <cell r="A1328" t="str">
            <v>202014D19</v>
          </cell>
          <cell r="F1328" t="str">
            <v>1</v>
          </cell>
          <cell r="H1328">
            <v>22320</v>
          </cell>
          <cell r="J1328">
            <v>0</v>
          </cell>
          <cell r="K1328">
            <v>0</v>
          </cell>
          <cell r="Q1328" t="str">
            <v>142</v>
          </cell>
          <cell r="R1328" t="str">
            <v>ECJ5/8</v>
          </cell>
          <cell r="T1328">
            <v>22320</v>
          </cell>
          <cell r="U1328" t="str">
            <v>2020</v>
          </cell>
        </row>
        <row r="1329">
          <cell r="A1329" t="str">
            <v>202014D19</v>
          </cell>
          <cell r="F1329" t="str">
            <v>2</v>
          </cell>
          <cell r="H1329">
            <v>25423</v>
          </cell>
          <cell r="J1329">
            <v>0</v>
          </cell>
          <cell r="K1329">
            <v>0</v>
          </cell>
          <cell r="Q1329" t="str">
            <v>142</v>
          </cell>
          <cell r="R1329" t="str">
            <v>ECJ5/8</v>
          </cell>
          <cell r="T1329">
            <v>25423</v>
          </cell>
          <cell r="U1329" t="str">
            <v>2020</v>
          </cell>
        </row>
        <row r="1330">
          <cell r="A1330" t="str">
            <v>202014D19</v>
          </cell>
          <cell r="F1330" t="str">
            <v>1</v>
          </cell>
          <cell r="H1330">
            <v>5600</v>
          </cell>
          <cell r="J1330">
            <v>0</v>
          </cell>
          <cell r="K1330">
            <v>0</v>
          </cell>
          <cell r="Q1330" t="str">
            <v>142</v>
          </cell>
          <cell r="R1330" t="str">
            <v>ECJ5/8</v>
          </cell>
          <cell r="T1330">
            <v>5600</v>
          </cell>
          <cell r="U1330" t="str">
            <v>2020</v>
          </cell>
        </row>
        <row r="1331">
          <cell r="A1331" t="str">
            <v>202014D19</v>
          </cell>
          <cell r="F1331" t="str">
            <v>1</v>
          </cell>
          <cell r="H1331">
            <v>6919</v>
          </cell>
          <cell r="J1331">
            <v>0</v>
          </cell>
          <cell r="K1331">
            <v>0</v>
          </cell>
          <cell r="Q1331" t="str">
            <v>142</v>
          </cell>
          <cell r="R1331" t="str">
            <v>ECJ5/8</v>
          </cell>
          <cell r="T1331">
            <v>6919</v>
          </cell>
          <cell r="U1331" t="str">
            <v>2020</v>
          </cell>
        </row>
        <row r="1332">
          <cell r="A1332" t="str">
            <v>202014D19</v>
          </cell>
          <cell r="F1332" t="str">
            <v>2</v>
          </cell>
          <cell r="H1332">
            <v>18000</v>
          </cell>
          <cell r="J1332">
            <v>0</v>
          </cell>
          <cell r="K1332">
            <v>0</v>
          </cell>
          <cell r="Q1332" t="str">
            <v>142</v>
          </cell>
          <cell r="R1332" t="str">
            <v>ECJ5/8</v>
          </cell>
          <cell r="T1332">
            <v>18000</v>
          </cell>
          <cell r="U1332" t="str">
            <v>2020</v>
          </cell>
        </row>
        <row r="1333">
          <cell r="A1333" t="str">
            <v>202014D19</v>
          </cell>
          <cell r="F1333" t="str">
            <v>1</v>
          </cell>
          <cell r="H1333">
            <v>36716</v>
          </cell>
          <cell r="J1333">
            <v>0</v>
          </cell>
          <cell r="K1333">
            <v>0</v>
          </cell>
          <cell r="Q1333" t="str">
            <v>142</v>
          </cell>
          <cell r="R1333" t="str">
            <v>ECJ5/8</v>
          </cell>
          <cell r="T1333">
            <v>36716</v>
          </cell>
          <cell r="U1333" t="str">
            <v>2020</v>
          </cell>
        </row>
        <row r="1334">
          <cell r="A1334" t="str">
            <v>202014D19</v>
          </cell>
          <cell r="F1334" t="str">
            <v>1</v>
          </cell>
          <cell r="H1334">
            <v>7500</v>
          </cell>
          <cell r="J1334">
            <v>0</v>
          </cell>
          <cell r="K1334">
            <v>0</v>
          </cell>
          <cell r="Q1334" t="str">
            <v>142</v>
          </cell>
          <cell r="R1334" t="str">
            <v>ECJ5/8</v>
          </cell>
          <cell r="T1334">
            <v>7500</v>
          </cell>
          <cell r="U1334" t="str">
            <v>2020</v>
          </cell>
        </row>
        <row r="1335">
          <cell r="A1335" t="str">
            <v>202014D19</v>
          </cell>
          <cell r="F1335" t="str">
            <v>1</v>
          </cell>
          <cell r="H1335">
            <v>9158</v>
          </cell>
          <cell r="J1335">
            <v>0</v>
          </cell>
          <cell r="K1335">
            <v>0</v>
          </cell>
          <cell r="Q1335" t="str">
            <v>142</v>
          </cell>
          <cell r="R1335" t="str">
            <v>ECJ5/8</v>
          </cell>
          <cell r="T1335">
            <v>9158</v>
          </cell>
          <cell r="U1335" t="str">
            <v>2020</v>
          </cell>
        </row>
        <row r="1336">
          <cell r="A1336" t="str">
            <v>202014D19</v>
          </cell>
          <cell r="F1336" t="str">
            <v>1</v>
          </cell>
          <cell r="H1336">
            <v>8709</v>
          </cell>
          <cell r="J1336">
            <v>0</v>
          </cell>
          <cell r="K1336">
            <v>0</v>
          </cell>
          <cell r="Q1336" t="str">
            <v>142</v>
          </cell>
          <cell r="R1336" t="str">
            <v>ECJ5/8</v>
          </cell>
          <cell r="T1336">
            <v>8709</v>
          </cell>
          <cell r="U1336" t="str">
            <v>2020</v>
          </cell>
        </row>
        <row r="1337">
          <cell r="A1337" t="str">
            <v>202014D19</v>
          </cell>
          <cell r="F1337" t="str">
            <v>2</v>
          </cell>
          <cell r="H1337">
            <v>26400</v>
          </cell>
          <cell r="J1337">
            <v>0</v>
          </cell>
          <cell r="K1337">
            <v>0</v>
          </cell>
          <cell r="Q1337" t="str">
            <v>142</v>
          </cell>
          <cell r="R1337" t="str">
            <v>ECJ5/8</v>
          </cell>
          <cell r="T1337">
            <v>26400</v>
          </cell>
          <cell r="U1337" t="str">
            <v>2020</v>
          </cell>
        </row>
        <row r="1338">
          <cell r="A1338" t="str">
            <v>202014D19</v>
          </cell>
          <cell r="F1338" t="str">
            <v>1</v>
          </cell>
          <cell r="H1338">
            <v>81456</v>
          </cell>
          <cell r="J1338">
            <v>0</v>
          </cell>
          <cell r="K1338">
            <v>0</v>
          </cell>
          <cell r="Q1338" t="str">
            <v>142</v>
          </cell>
          <cell r="R1338" t="str">
            <v>ECJ5/8</v>
          </cell>
          <cell r="T1338">
            <v>81456</v>
          </cell>
          <cell r="U1338" t="str">
            <v>2020</v>
          </cell>
        </row>
        <row r="1339">
          <cell r="A1339" t="str">
            <v>202014D19</v>
          </cell>
          <cell r="F1339" t="str">
            <v>1</v>
          </cell>
          <cell r="H1339">
            <v>4314</v>
          </cell>
          <cell r="J1339">
            <v>0</v>
          </cell>
          <cell r="K1339">
            <v>0</v>
          </cell>
          <cell r="Q1339" t="str">
            <v>142</v>
          </cell>
          <cell r="R1339" t="str">
            <v>ECJ5/8</v>
          </cell>
          <cell r="T1339">
            <v>4314</v>
          </cell>
          <cell r="U1339" t="str">
            <v>2020</v>
          </cell>
        </row>
        <row r="1340">
          <cell r="A1340" t="str">
            <v>202014D19</v>
          </cell>
          <cell r="F1340" t="str">
            <v>1</v>
          </cell>
          <cell r="H1340">
            <v>34550</v>
          </cell>
          <cell r="J1340">
            <v>0</v>
          </cell>
          <cell r="K1340">
            <v>0</v>
          </cell>
          <cell r="Q1340" t="str">
            <v>142</v>
          </cell>
          <cell r="R1340" t="str">
            <v>ECJ5/8</v>
          </cell>
          <cell r="T1340">
            <v>34550</v>
          </cell>
          <cell r="U1340" t="str">
            <v>2020</v>
          </cell>
        </row>
        <row r="1341">
          <cell r="A1341" t="str">
            <v>202014D19</v>
          </cell>
          <cell r="F1341" t="str">
            <v>2</v>
          </cell>
          <cell r="H1341">
            <v>9934</v>
          </cell>
          <cell r="J1341">
            <v>0</v>
          </cell>
          <cell r="K1341">
            <v>0</v>
          </cell>
          <cell r="Q1341" t="str">
            <v>142</v>
          </cell>
          <cell r="R1341" t="str">
            <v>ECJ5/8</v>
          </cell>
          <cell r="T1341">
            <v>9934</v>
          </cell>
          <cell r="U1341" t="str">
            <v>2020</v>
          </cell>
        </row>
        <row r="1342">
          <cell r="A1342" t="str">
            <v>202014D19</v>
          </cell>
          <cell r="F1342" t="str">
            <v>1</v>
          </cell>
          <cell r="H1342">
            <v>236747</v>
          </cell>
          <cell r="J1342">
            <v>0</v>
          </cell>
          <cell r="K1342">
            <v>0</v>
          </cell>
          <cell r="Q1342" t="str">
            <v>142</v>
          </cell>
          <cell r="R1342" t="str">
            <v>ECJ5/8</v>
          </cell>
          <cell r="T1342">
            <v>236747</v>
          </cell>
          <cell r="U1342" t="str">
            <v>2020</v>
          </cell>
        </row>
        <row r="1343">
          <cell r="A1343" t="str">
            <v>202014D19</v>
          </cell>
          <cell r="F1343" t="str">
            <v>2</v>
          </cell>
          <cell r="H1343">
            <v>11713</v>
          </cell>
          <cell r="J1343">
            <v>0</v>
          </cell>
          <cell r="K1343">
            <v>0</v>
          </cell>
          <cell r="Q1343" t="str">
            <v>142</v>
          </cell>
          <cell r="R1343" t="str">
            <v>ECJ5/8</v>
          </cell>
          <cell r="T1343">
            <v>11713</v>
          </cell>
          <cell r="U1343" t="str">
            <v>2020</v>
          </cell>
        </row>
        <row r="1344">
          <cell r="A1344" t="str">
            <v>202014D19</v>
          </cell>
          <cell r="F1344" t="str">
            <v>1</v>
          </cell>
          <cell r="H1344">
            <v>55400.5</v>
          </cell>
          <cell r="J1344">
            <v>0</v>
          </cell>
          <cell r="K1344">
            <v>0</v>
          </cell>
          <cell r="Q1344" t="str">
            <v>142</v>
          </cell>
          <cell r="R1344" t="str">
            <v>ECJ5/8</v>
          </cell>
          <cell r="T1344">
            <v>55400.5</v>
          </cell>
          <cell r="U1344" t="str">
            <v>2020</v>
          </cell>
        </row>
        <row r="1345">
          <cell r="A1345" t="str">
            <v>202014D19</v>
          </cell>
          <cell r="F1345" t="str">
            <v>2</v>
          </cell>
          <cell r="H1345">
            <v>7437</v>
          </cell>
          <cell r="J1345">
            <v>0</v>
          </cell>
          <cell r="K1345">
            <v>0</v>
          </cell>
          <cell r="Q1345" t="str">
            <v>142</v>
          </cell>
          <cell r="R1345" t="str">
            <v>ECJ5/8</v>
          </cell>
          <cell r="T1345">
            <v>7437</v>
          </cell>
          <cell r="U1345" t="str">
            <v>2020</v>
          </cell>
        </row>
        <row r="1346">
          <cell r="A1346" t="str">
            <v>202014D19</v>
          </cell>
          <cell r="F1346" t="str">
            <v>2</v>
          </cell>
          <cell r="H1346">
            <v>3021</v>
          </cell>
          <cell r="J1346">
            <v>0</v>
          </cell>
          <cell r="K1346">
            <v>0</v>
          </cell>
          <cell r="Q1346" t="str">
            <v>142</v>
          </cell>
          <cell r="R1346" t="str">
            <v>ECJ5/8</v>
          </cell>
          <cell r="T1346">
            <v>3021</v>
          </cell>
          <cell r="U1346" t="str">
            <v>2020</v>
          </cell>
        </row>
        <row r="1347">
          <cell r="A1347" t="str">
            <v>202014D19</v>
          </cell>
          <cell r="F1347" t="str">
            <v>1</v>
          </cell>
          <cell r="H1347">
            <v>30000</v>
          </cell>
          <cell r="J1347">
            <v>0</v>
          </cell>
          <cell r="K1347">
            <v>0</v>
          </cell>
          <cell r="Q1347" t="str">
            <v>142</v>
          </cell>
          <cell r="R1347" t="str">
            <v>CIVPAY</v>
          </cell>
          <cell r="T1347">
            <v>0</v>
          </cell>
          <cell r="U1347" t="str">
            <v>2020</v>
          </cell>
        </row>
        <row r="1348">
          <cell r="A1348" t="str">
            <v>202014D19</v>
          </cell>
          <cell r="F1348" t="str">
            <v>1</v>
          </cell>
          <cell r="H1348">
            <v>0</v>
          </cell>
          <cell r="J1348">
            <v>0</v>
          </cell>
          <cell r="K1348">
            <v>0</v>
          </cell>
          <cell r="Q1348" t="str">
            <v>212</v>
          </cell>
          <cell r="R1348" t="str">
            <v>RESERVE</v>
          </cell>
          <cell r="T1348">
            <v>0</v>
          </cell>
          <cell r="U1348" t="str">
            <v>2020</v>
          </cell>
        </row>
        <row r="1349">
          <cell r="A1349" t="str">
            <v>202014D19</v>
          </cell>
          <cell r="F1349" t="str">
            <v>1</v>
          </cell>
          <cell r="H1349">
            <v>522000</v>
          </cell>
          <cell r="J1349">
            <v>0</v>
          </cell>
          <cell r="K1349">
            <v>0</v>
          </cell>
          <cell r="Q1349" t="str">
            <v>ARM</v>
          </cell>
          <cell r="R1349" t="str">
            <v>RESERVE</v>
          </cell>
          <cell r="T1349">
            <v>0</v>
          </cell>
          <cell r="U1349" t="str">
            <v>2020</v>
          </cell>
        </row>
        <row r="1350">
          <cell r="A1350" t="str">
            <v>203530D18</v>
          </cell>
          <cell r="F1350" t="str">
            <v>6</v>
          </cell>
          <cell r="H1350">
            <v>3000000</v>
          </cell>
          <cell r="J1350">
            <v>0</v>
          </cell>
          <cell r="K1350">
            <v>0</v>
          </cell>
          <cell r="Q1350" t="str">
            <v>BD3</v>
          </cell>
          <cell r="R1350" t="str">
            <v>RESERVE</v>
          </cell>
          <cell r="T1350">
            <v>0</v>
          </cell>
          <cell r="U1350" t="str">
            <v>2035</v>
          </cell>
        </row>
        <row r="1351">
          <cell r="A1351" t="str">
            <v>203530D18</v>
          </cell>
          <cell r="F1351" t="str">
            <v>7</v>
          </cell>
          <cell r="H1351">
            <v>-3000000</v>
          </cell>
          <cell r="J1351">
            <v>0</v>
          </cell>
          <cell r="K1351">
            <v>0</v>
          </cell>
          <cell r="Q1351" t="str">
            <v>BD3</v>
          </cell>
          <cell r="R1351" t="str">
            <v>RESERVE</v>
          </cell>
          <cell r="T1351">
            <v>0</v>
          </cell>
          <cell r="U1351" t="str">
            <v>2035</v>
          </cell>
        </row>
        <row r="1352">
          <cell r="A1352" t="str">
            <v>203530D18</v>
          </cell>
          <cell r="F1352" t="str">
            <v>8</v>
          </cell>
          <cell r="H1352">
            <v>3000000</v>
          </cell>
          <cell r="J1352">
            <v>0</v>
          </cell>
          <cell r="K1352">
            <v>0</v>
          </cell>
          <cell r="Q1352" t="str">
            <v>BD3</v>
          </cell>
          <cell r="R1352" t="str">
            <v>RESERVE</v>
          </cell>
          <cell r="T1352">
            <v>0</v>
          </cell>
          <cell r="U1352" t="str">
            <v>2035</v>
          </cell>
        </row>
        <row r="1353">
          <cell r="A1353" t="str">
            <v>203530D18</v>
          </cell>
          <cell r="F1353" t="str">
            <v>10</v>
          </cell>
          <cell r="H1353">
            <v>-3000000</v>
          </cell>
          <cell r="J1353">
            <v>0</v>
          </cell>
          <cell r="K1353">
            <v>0</v>
          </cell>
          <cell r="Q1353" t="str">
            <v>BD3</v>
          </cell>
          <cell r="R1353" t="str">
            <v>RESERVE</v>
          </cell>
          <cell r="T1353">
            <v>0</v>
          </cell>
          <cell r="U1353" t="str">
            <v>2035</v>
          </cell>
        </row>
        <row r="1354">
          <cell r="A1354" t="str">
            <v>203530D18</v>
          </cell>
          <cell r="F1354" t="str">
            <v>12</v>
          </cell>
          <cell r="H1354">
            <v>4887000</v>
          </cell>
          <cell r="J1354">
            <v>0</v>
          </cell>
          <cell r="K1354">
            <v>0</v>
          </cell>
          <cell r="Q1354" t="str">
            <v>BD3</v>
          </cell>
          <cell r="R1354" t="str">
            <v>ECJ6</v>
          </cell>
          <cell r="T1354">
            <v>0</v>
          </cell>
          <cell r="U1354" t="str">
            <v>2035</v>
          </cell>
        </row>
        <row r="1355">
          <cell r="A1355" t="str">
            <v>203530D18</v>
          </cell>
          <cell r="F1355" t="str">
            <v>7</v>
          </cell>
          <cell r="H1355">
            <v>3000000</v>
          </cell>
          <cell r="J1355">
            <v>0</v>
          </cell>
          <cell r="K1355">
            <v>0</v>
          </cell>
          <cell r="Q1355" t="str">
            <v>BD3</v>
          </cell>
          <cell r="R1355" t="str">
            <v>SOCEUR</v>
          </cell>
          <cell r="T1355">
            <v>0</v>
          </cell>
          <cell r="U1355" t="str">
            <v>2035</v>
          </cell>
        </row>
        <row r="1356">
          <cell r="A1356" t="str">
            <v>203530D18</v>
          </cell>
          <cell r="F1356" t="str">
            <v>8</v>
          </cell>
          <cell r="H1356">
            <v>-3000000</v>
          </cell>
          <cell r="J1356">
            <v>0</v>
          </cell>
          <cell r="K1356">
            <v>0</v>
          </cell>
          <cell r="Q1356" t="str">
            <v>BD3</v>
          </cell>
          <cell r="R1356" t="str">
            <v>SOCEUR</v>
          </cell>
          <cell r="T1356">
            <v>0</v>
          </cell>
          <cell r="U1356" t="str">
            <v>2035</v>
          </cell>
        </row>
        <row r="1357">
          <cell r="A1357" t="str">
            <v>203530D18</v>
          </cell>
          <cell r="F1357" t="str">
            <v>12</v>
          </cell>
          <cell r="H1357">
            <v>0</v>
          </cell>
          <cell r="J1357">
            <v>0</v>
          </cell>
          <cell r="K1357">
            <v>4887000</v>
          </cell>
          <cell r="Q1357" t="str">
            <v>BE4</v>
          </cell>
          <cell r="R1357" t="str">
            <v>ECJ6</v>
          </cell>
          <cell r="T1357">
            <v>0</v>
          </cell>
          <cell r="U1357" t="str">
            <v>2035</v>
          </cell>
        </row>
        <row r="1358">
          <cell r="A1358" t="str">
            <v>203530D18</v>
          </cell>
          <cell r="F1358" t="str">
            <v>10</v>
          </cell>
          <cell r="H1358">
            <v>3000000</v>
          </cell>
          <cell r="J1358">
            <v>0</v>
          </cell>
          <cell r="K1358">
            <v>0</v>
          </cell>
          <cell r="Q1358" t="str">
            <v>R80</v>
          </cell>
          <cell r="R1358" t="str">
            <v>SOCEUR</v>
          </cell>
          <cell r="T1358">
            <v>0</v>
          </cell>
          <cell r="U1358" t="str">
            <v>2035</v>
          </cell>
        </row>
        <row r="1359">
          <cell r="A1359" t="str">
            <v>203530D18</v>
          </cell>
          <cell r="F1359" t="str">
            <v>11</v>
          </cell>
          <cell r="H1359">
            <v>-2400000</v>
          </cell>
          <cell r="J1359">
            <v>0</v>
          </cell>
          <cell r="K1359">
            <v>0</v>
          </cell>
          <cell r="Q1359" t="str">
            <v>R80</v>
          </cell>
          <cell r="R1359" t="str">
            <v>SOCEUR</v>
          </cell>
          <cell r="T1359">
            <v>0</v>
          </cell>
          <cell r="U1359" t="str">
            <v>2035</v>
          </cell>
        </row>
        <row r="1360">
          <cell r="A1360" t="str">
            <v>203530D18</v>
          </cell>
          <cell r="F1360" t="str">
            <v>11</v>
          </cell>
          <cell r="H1360">
            <v>2400000</v>
          </cell>
          <cell r="J1360">
            <v>0</v>
          </cell>
          <cell r="K1360">
            <v>0</v>
          </cell>
          <cell r="Q1360" t="str">
            <v>R80</v>
          </cell>
          <cell r="R1360" t="str">
            <v>SOCEUR</v>
          </cell>
          <cell r="T1360">
            <v>2400000</v>
          </cell>
          <cell r="U1360" t="str">
            <v>2035</v>
          </cell>
        </row>
        <row r="1361">
          <cell r="A1361" t="str">
            <v>203530D18</v>
          </cell>
          <cell r="F1361" t="str">
            <v>2</v>
          </cell>
          <cell r="H1361">
            <v>0</v>
          </cell>
          <cell r="J1361">
            <v>-2400000</v>
          </cell>
          <cell r="K1361">
            <v>0</v>
          </cell>
          <cell r="Q1361" t="str">
            <v>R80</v>
          </cell>
          <cell r="R1361" t="str">
            <v>SOCEUR</v>
          </cell>
          <cell r="T1361">
            <v>2400000</v>
          </cell>
          <cell r="U1361" t="str">
            <v>2035</v>
          </cell>
        </row>
        <row r="1362">
          <cell r="A1362" t="str">
            <v>203530D18</v>
          </cell>
          <cell r="F1362" t="str">
            <v>11</v>
          </cell>
          <cell r="H1362">
            <v>0</v>
          </cell>
          <cell r="J1362">
            <v>2400000</v>
          </cell>
          <cell r="K1362">
            <v>0</v>
          </cell>
          <cell r="Q1362" t="str">
            <v>R80</v>
          </cell>
          <cell r="R1362" t="str">
            <v>SOCEUR</v>
          </cell>
          <cell r="T1362">
            <v>-2400000</v>
          </cell>
          <cell r="U1362" t="str">
            <v>2035</v>
          </cell>
        </row>
        <row r="1363">
          <cell r="A1363" t="str">
            <v>203530D19</v>
          </cell>
          <cell r="F1363" t="str">
            <v>2</v>
          </cell>
          <cell r="H1363">
            <v>30368233</v>
          </cell>
          <cell r="J1363">
            <v>0</v>
          </cell>
          <cell r="K1363">
            <v>0</v>
          </cell>
          <cell r="Q1363" t="str">
            <v>BD3</v>
          </cell>
          <cell r="R1363" t="str">
            <v>RESERVE</v>
          </cell>
          <cell r="T1363">
            <v>0</v>
          </cell>
          <cell r="U1363" t="str">
            <v>2035</v>
          </cell>
        </row>
        <row r="1364">
          <cell r="A1364" t="str">
            <v>203530D19</v>
          </cell>
          <cell r="F1364" t="str">
            <v>1</v>
          </cell>
          <cell r="H1364">
            <v>3128167</v>
          </cell>
          <cell r="J1364">
            <v>0</v>
          </cell>
          <cell r="K1364">
            <v>0</v>
          </cell>
          <cell r="Q1364" t="str">
            <v>BD3</v>
          </cell>
          <cell r="R1364" t="str">
            <v>ECJ6</v>
          </cell>
          <cell r="T1364">
            <v>0</v>
          </cell>
          <cell r="U1364" t="str">
            <v>2035</v>
          </cell>
        </row>
        <row r="1365">
          <cell r="A1365" t="str">
            <v>203531D17</v>
          </cell>
          <cell r="F1365" t="str">
            <v>12</v>
          </cell>
          <cell r="H1365">
            <v>929000</v>
          </cell>
          <cell r="J1365">
            <v>0</v>
          </cell>
          <cell r="K1365">
            <v>0</v>
          </cell>
          <cell r="Q1365" t="str">
            <v>BD3</v>
          </cell>
          <cell r="R1365" t="str">
            <v>ECJ6</v>
          </cell>
          <cell r="T1365">
            <v>0</v>
          </cell>
          <cell r="U1365" t="str">
            <v>2035</v>
          </cell>
        </row>
        <row r="1366">
          <cell r="A1366" t="str">
            <v>203531D17</v>
          </cell>
          <cell r="F1366" t="str">
            <v>10</v>
          </cell>
          <cell r="H1366">
            <v>0</v>
          </cell>
          <cell r="J1366">
            <v>0</v>
          </cell>
          <cell r="K1366">
            <v>0</v>
          </cell>
          <cell r="Q1366" t="str">
            <v>BE4</v>
          </cell>
          <cell r="R1366" t="str">
            <v>ECJ6</v>
          </cell>
          <cell r="T1366">
            <v>0</v>
          </cell>
          <cell r="U1366" t="str">
            <v>2035</v>
          </cell>
        </row>
        <row r="1367">
          <cell r="A1367" t="str">
            <v>203531D17</v>
          </cell>
          <cell r="F1367" t="str">
            <v>12</v>
          </cell>
          <cell r="H1367">
            <v>0</v>
          </cell>
          <cell r="J1367">
            <v>0</v>
          </cell>
          <cell r="K1367">
            <v>929000</v>
          </cell>
          <cell r="Q1367" t="str">
            <v>BE4</v>
          </cell>
          <cell r="R1367" t="str">
            <v>ECJ6</v>
          </cell>
          <cell r="T1367">
            <v>0</v>
          </cell>
          <cell r="U1367" t="str">
            <v>2035</v>
          </cell>
        </row>
        <row r="1368">
          <cell r="A1368" t="str">
            <v>206510D19</v>
          </cell>
          <cell r="F1368" t="str">
            <v>1</v>
          </cell>
          <cell r="H1368">
            <v>1383000</v>
          </cell>
          <cell r="J1368">
            <v>0</v>
          </cell>
          <cell r="K1368">
            <v>0</v>
          </cell>
          <cell r="Q1368" t="str">
            <v>431</v>
          </cell>
          <cell r="R1368" t="str">
            <v>ECJ5/8 ODC</v>
          </cell>
          <cell r="T1368">
            <v>0</v>
          </cell>
          <cell r="U1368" t="str">
            <v>2065</v>
          </cell>
        </row>
        <row r="1369">
          <cell r="A1369" t="str">
            <v>Overall Result</v>
          </cell>
          <cell r="F1369">
            <v>0</v>
          </cell>
          <cell r="H1369">
            <v>137075720.75999999</v>
          </cell>
          <cell r="J1369">
            <v>19966732.93</v>
          </cell>
          <cell r="K1369">
            <v>28069744.02</v>
          </cell>
          <cell r="Q1369" t="str">
            <v/>
          </cell>
          <cell r="R1369" t="e">
            <v>#N/A</v>
          </cell>
          <cell r="T1369">
            <v>89039243.809999987</v>
          </cell>
          <cell r="U1369" t="str">
            <v>Over</v>
          </cell>
        </row>
      </sheetData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s"/>
      <sheetName val="For COS Chart"/>
      <sheetName val="Tab1 - OMA"/>
      <sheetName val="Tab2 - Non-OMA"/>
      <sheetName val="BI Data"/>
      <sheetName val="Target"/>
      <sheetName val="FY18 Spend Plan"/>
    </sheetNames>
    <sheetDataSet>
      <sheetData sheetId="0"/>
      <sheetData sheetId="1"/>
      <sheetData sheetId="2"/>
      <sheetData sheetId="3"/>
      <sheetData sheetId="4">
        <row r="2">
          <cell r="R2" t="str">
            <v>RESERVE</v>
          </cell>
        </row>
        <row r="3">
          <cell r="R3" t="str">
            <v>ECJ1</v>
          </cell>
        </row>
        <row r="4">
          <cell r="R4" t="str">
            <v>ECJ2</v>
          </cell>
        </row>
        <row r="5">
          <cell r="R5" t="str">
            <v>ECJ2</v>
          </cell>
        </row>
        <row r="6">
          <cell r="R6" t="str">
            <v>ECJ3</v>
          </cell>
        </row>
        <row r="7">
          <cell r="R7" t="str">
            <v>ECJ4</v>
          </cell>
        </row>
        <row r="8">
          <cell r="R8" t="str">
            <v>ECJ5/8</v>
          </cell>
        </row>
        <row r="9">
          <cell r="R9" t="str">
            <v>ECJ5/8 ODC</v>
          </cell>
        </row>
        <row r="10">
          <cell r="R10" t="str">
            <v>ECJ6</v>
          </cell>
        </row>
        <row r="11">
          <cell r="R11" t="str">
            <v>ECJ5/8 ODC</v>
          </cell>
        </row>
        <row r="12">
          <cell r="R12" t="str">
            <v>ECJ5/8 ODC</v>
          </cell>
        </row>
        <row r="13">
          <cell r="R13" t="str">
            <v>ECJ7</v>
          </cell>
        </row>
        <row r="14">
          <cell r="R14" t="str">
            <v>ECJ9</v>
          </cell>
        </row>
        <row r="15">
          <cell r="R15" t="str">
            <v>Special Staff</v>
          </cell>
        </row>
        <row r="16">
          <cell r="R16" t="str">
            <v>SOCEUR</v>
          </cell>
        </row>
        <row r="17">
          <cell r="R17" t="str">
            <v>CIVPAY</v>
          </cell>
        </row>
        <row r="18">
          <cell r="R18" t="str">
            <v>RSG</v>
          </cell>
        </row>
        <row r="25">
          <cell r="R25" t="str">
            <v>Consumed</v>
          </cell>
        </row>
        <row r="26">
          <cell r="R26" t="str">
            <v>No</v>
          </cell>
        </row>
        <row r="27">
          <cell r="R27" t="str">
            <v>Yes</v>
          </cell>
        </row>
        <row r="28">
          <cell r="R28" t="str">
            <v>Yes</v>
          </cell>
        </row>
        <row r="29">
          <cell r="R29" t="str">
            <v>Yes</v>
          </cell>
        </row>
        <row r="30">
          <cell r="R30" t="str">
            <v>Yes</v>
          </cell>
        </row>
        <row r="31">
          <cell r="R31" t="str">
            <v>Yes</v>
          </cell>
        </row>
        <row r="32">
          <cell r="R32" t="str">
            <v>Yes</v>
          </cell>
        </row>
        <row r="33">
          <cell r="R33" t="str">
            <v>Yes</v>
          </cell>
        </row>
        <row r="34">
          <cell r="R34" t="str">
            <v>Yes</v>
          </cell>
        </row>
        <row r="35">
          <cell r="R35" t="str">
            <v>Yes</v>
          </cell>
        </row>
        <row r="36">
          <cell r="R36" t="str">
            <v>Yes</v>
          </cell>
        </row>
        <row r="37">
          <cell r="R37" t="str">
            <v>Yes</v>
          </cell>
        </row>
        <row r="38">
          <cell r="R38" t="str">
            <v>Yes</v>
          </cell>
        </row>
        <row r="39">
          <cell r="R39" t="str">
            <v>Yes</v>
          </cell>
        </row>
        <row r="40">
          <cell r="R40" t="str">
            <v>Yes</v>
          </cell>
        </row>
        <row r="41">
          <cell r="R41" t="str">
            <v>Yes</v>
          </cell>
        </row>
        <row r="42">
          <cell r="R42" t="str">
            <v>Yes</v>
          </cell>
        </row>
        <row r="43">
          <cell r="R43" t="str">
            <v>Yes</v>
          </cell>
        </row>
        <row r="44">
          <cell r="R44" t="str">
            <v>Yes</v>
          </cell>
        </row>
        <row r="45">
          <cell r="R45" t="str">
            <v>Yes</v>
          </cell>
        </row>
        <row r="46">
          <cell r="R46" t="str">
            <v>Yes</v>
          </cell>
        </row>
        <row r="47">
          <cell r="R47" t="str">
            <v>Yes</v>
          </cell>
        </row>
        <row r="48">
          <cell r="R48" t="str">
            <v>Yes</v>
          </cell>
        </row>
        <row r="49">
          <cell r="R49" t="str">
            <v>Yes</v>
          </cell>
        </row>
        <row r="50">
          <cell r="R50" t="str">
            <v>Yes</v>
          </cell>
        </row>
        <row r="51">
          <cell r="R51" t="str">
            <v>Yes</v>
          </cell>
        </row>
        <row r="52">
          <cell r="R52" t="str">
            <v>Yes</v>
          </cell>
        </row>
        <row r="53">
          <cell r="R53" t="str">
            <v>Yes</v>
          </cell>
        </row>
        <row r="54">
          <cell r="R54" t="str">
            <v>Yes</v>
          </cell>
        </row>
        <row r="55">
          <cell r="R55" t="str">
            <v>Yes</v>
          </cell>
        </row>
        <row r="56">
          <cell r="R56" t="str">
            <v>Yes</v>
          </cell>
        </row>
        <row r="57">
          <cell r="R57" t="str">
            <v>Yes</v>
          </cell>
        </row>
        <row r="58">
          <cell r="R58" t="str">
            <v>Yes</v>
          </cell>
        </row>
        <row r="59">
          <cell r="R59" t="str">
            <v>No</v>
          </cell>
        </row>
        <row r="60">
          <cell r="R60" t="str">
            <v>Yes</v>
          </cell>
        </row>
        <row r="61">
          <cell r="R61" t="str">
            <v>Yes</v>
          </cell>
        </row>
        <row r="62">
          <cell r="R62" t="str">
            <v>Yes</v>
          </cell>
        </row>
        <row r="63">
          <cell r="R63" t="str">
            <v>No</v>
          </cell>
        </row>
        <row r="64">
          <cell r="R64" t="str">
            <v>Yes</v>
          </cell>
        </row>
        <row r="65">
          <cell r="R65" t="str">
            <v>Yes</v>
          </cell>
        </row>
        <row r="66">
          <cell r="R66" t="str">
            <v>Yes</v>
          </cell>
        </row>
        <row r="67">
          <cell r="R67" t="str">
            <v>Yes</v>
          </cell>
        </row>
        <row r="68">
          <cell r="R68" t="str">
            <v>Yes</v>
          </cell>
        </row>
        <row r="69">
          <cell r="R69" t="str">
            <v>Yes</v>
          </cell>
        </row>
        <row r="70">
          <cell r="R70" t="str">
            <v>Yes</v>
          </cell>
        </row>
        <row r="71">
          <cell r="R71" t="str">
            <v>No</v>
          </cell>
        </row>
        <row r="72">
          <cell r="R72" t="str">
            <v>Yes</v>
          </cell>
        </row>
        <row r="73">
          <cell r="R73" t="str">
            <v>Yes</v>
          </cell>
        </row>
        <row r="74">
          <cell r="R74" t="str">
            <v>No</v>
          </cell>
        </row>
        <row r="75">
          <cell r="R75" t="str">
            <v>No</v>
          </cell>
        </row>
        <row r="76">
          <cell r="R76" t="str">
            <v>Yes</v>
          </cell>
        </row>
        <row r="77">
          <cell r="R77" t="str">
            <v>Yes</v>
          </cell>
        </row>
        <row r="78">
          <cell r="R78" t="str">
            <v>Yes</v>
          </cell>
        </row>
        <row r="79">
          <cell r="R79" t="str">
            <v>Yes</v>
          </cell>
        </row>
        <row r="80">
          <cell r="R80" t="str">
            <v>Yes</v>
          </cell>
        </row>
        <row r="81">
          <cell r="R81" t="str">
            <v>Yes</v>
          </cell>
        </row>
        <row r="82">
          <cell r="R82" t="str">
            <v>Yes</v>
          </cell>
        </row>
        <row r="83">
          <cell r="R83" t="str">
            <v>Yes</v>
          </cell>
        </row>
        <row r="84">
          <cell r="R84" t="str">
            <v>Yes</v>
          </cell>
        </row>
        <row r="85">
          <cell r="R85" t="str">
            <v>Yes</v>
          </cell>
        </row>
        <row r="86">
          <cell r="R86" t="str">
            <v>Yes</v>
          </cell>
        </row>
        <row r="87">
          <cell r="R87" t="str">
            <v>Yes</v>
          </cell>
        </row>
        <row r="88">
          <cell r="R88" t="str">
            <v>Yes</v>
          </cell>
        </row>
        <row r="89">
          <cell r="R89" t="str">
            <v>Yes</v>
          </cell>
        </row>
        <row r="90">
          <cell r="R90" t="str">
            <v>Yes</v>
          </cell>
        </row>
        <row r="91">
          <cell r="R91" t="str">
            <v>Yes</v>
          </cell>
        </row>
        <row r="92">
          <cell r="R92" t="str">
            <v>Yes</v>
          </cell>
        </row>
        <row r="93">
          <cell r="R93" t="str">
            <v>Yes</v>
          </cell>
        </row>
        <row r="94">
          <cell r="R94" t="str">
            <v>Yes</v>
          </cell>
        </row>
        <row r="95">
          <cell r="R95" t="str">
            <v>Yes</v>
          </cell>
        </row>
        <row r="96">
          <cell r="R96" t="str">
            <v>Yes</v>
          </cell>
        </row>
        <row r="97">
          <cell r="R97" t="str">
            <v>Yes</v>
          </cell>
        </row>
        <row r="98">
          <cell r="R98" t="str">
            <v>Yes</v>
          </cell>
        </row>
        <row r="99">
          <cell r="R99" t="str">
            <v>Yes</v>
          </cell>
        </row>
        <row r="100">
          <cell r="R100" t="str">
            <v>Yes</v>
          </cell>
        </row>
        <row r="101">
          <cell r="R101" t="str">
            <v>Yes</v>
          </cell>
        </row>
        <row r="102">
          <cell r="R102" t="str">
            <v>Yes</v>
          </cell>
        </row>
        <row r="103">
          <cell r="R103" t="str">
            <v>Yes</v>
          </cell>
        </row>
        <row r="104">
          <cell r="R104" t="str">
            <v>Yes</v>
          </cell>
        </row>
        <row r="105">
          <cell r="R105" t="str">
            <v>Yes</v>
          </cell>
        </row>
        <row r="106">
          <cell r="R106" t="str">
            <v>Yes</v>
          </cell>
        </row>
        <row r="107">
          <cell r="R107" t="str">
            <v>Yes</v>
          </cell>
        </row>
        <row r="108">
          <cell r="R108" t="str">
            <v>Yes</v>
          </cell>
        </row>
        <row r="109">
          <cell r="R109" t="str">
            <v>Yes</v>
          </cell>
        </row>
        <row r="110">
          <cell r="R110" t="str">
            <v>Yes</v>
          </cell>
        </row>
        <row r="111">
          <cell r="R111" t="str">
            <v>Yes</v>
          </cell>
        </row>
        <row r="112">
          <cell r="R112" t="str">
            <v>Yes</v>
          </cell>
        </row>
        <row r="113">
          <cell r="R113" t="str">
            <v>Yes</v>
          </cell>
        </row>
        <row r="114">
          <cell r="R114" t="str">
            <v>Yes</v>
          </cell>
        </row>
        <row r="115">
          <cell r="R115" t="str">
            <v>Yes</v>
          </cell>
        </row>
        <row r="116">
          <cell r="R116" t="str">
            <v>Yes</v>
          </cell>
        </row>
        <row r="117">
          <cell r="R117" t="str">
            <v>Yes</v>
          </cell>
        </row>
        <row r="118">
          <cell r="R118" t="str">
            <v>Yes</v>
          </cell>
        </row>
        <row r="119">
          <cell r="R119" t="str">
            <v>Yes</v>
          </cell>
        </row>
        <row r="120">
          <cell r="R120" t="str">
            <v>No</v>
          </cell>
        </row>
        <row r="121">
          <cell r="R121" t="str">
            <v>Yes</v>
          </cell>
        </row>
        <row r="122">
          <cell r="R122" t="str">
            <v>No</v>
          </cell>
        </row>
        <row r="123">
          <cell r="R123" t="str">
            <v>Yes</v>
          </cell>
        </row>
        <row r="124">
          <cell r="R124" t="str">
            <v>Yes</v>
          </cell>
        </row>
        <row r="125">
          <cell r="R125" t="str">
            <v>Yes</v>
          </cell>
        </row>
        <row r="126">
          <cell r="R126" t="str">
            <v>Yes</v>
          </cell>
        </row>
        <row r="127">
          <cell r="R127" t="str">
            <v>Yes</v>
          </cell>
        </row>
        <row r="128">
          <cell r="R128" t="str">
            <v>Yes</v>
          </cell>
        </row>
        <row r="129">
          <cell r="R129" t="str">
            <v>Yes</v>
          </cell>
        </row>
        <row r="130">
          <cell r="R130" t="str">
            <v>Yes</v>
          </cell>
        </row>
        <row r="131">
          <cell r="R131" t="str">
            <v>Yes</v>
          </cell>
        </row>
        <row r="132">
          <cell r="R132" t="str">
            <v>Yes</v>
          </cell>
        </row>
        <row r="133">
          <cell r="R133" t="str">
            <v>Yes</v>
          </cell>
        </row>
        <row r="134">
          <cell r="R134" t="str">
            <v>Yes</v>
          </cell>
        </row>
        <row r="135">
          <cell r="R135" t="str">
            <v>Yes</v>
          </cell>
        </row>
        <row r="136">
          <cell r="R136" t="str">
            <v>Yes</v>
          </cell>
        </row>
        <row r="137">
          <cell r="R137" t="str">
            <v>Yes</v>
          </cell>
        </row>
        <row r="138">
          <cell r="R138" t="str">
            <v>Yes</v>
          </cell>
        </row>
        <row r="139">
          <cell r="R139" t="str">
            <v>Yes</v>
          </cell>
        </row>
        <row r="140">
          <cell r="R140" t="str">
            <v>Yes</v>
          </cell>
        </row>
        <row r="141">
          <cell r="R141" t="str">
            <v>Yes</v>
          </cell>
        </row>
        <row r="142">
          <cell r="R142" t="str">
            <v>Yes</v>
          </cell>
        </row>
        <row r="143">
          <cell r="R143" t="str">
            <v>Yes</v>
          </cell>
        </row>
        <row r="144">
          <cell r="R144" t="str">
            <v>Yes</v>
          </cell>
        </row>
        <row r="145">
          <cell r="R145" t="str">
            <v>Yes</v>
          </cell>
        </row>
        <row r="146">
          <cell r="R146" t="str">
            <v>Yes</v>
          </cell>
        </row>
        <row r="147">
          <cell r="R147" t="str">
            <v>Yes</v>
          </cell>
        </row>
        <row r="148">
          <cell r="R148" t="str">
            <v>Yes</v>
          </cell>
        </row>
        <row r="149">
          <cell r="R149" t="str">
            <v>Yes</v>
          </cell>
        </row>
        <row r="150">
          <cell r="R150" t="str">
            <v>Yes</v>
          </cell>
        </row>
        <row r="151">
          <cell r="R151" t="str">
            <v>Yes</v>
          </cell>
        </row>
        <row r="152">
          <cell r="R152" t="str">
            <v>Yes</v>
          </cell>
        </row>
        <row r="153">
          <cell r="R153" t="str">
            <v>Yes</v>
          </cell>
        </row>
        <row r="154">
          <cell r="R154" t="str">
            <v>Yes</v>
          </cell>
        </row>
        <row r="155">
          <cell r="R155" t="str">
            <v>Yes</v>
          </cell>
        </row>
        <row r="156">
          <cell r="R156" t="str">
            <v>Yes</v>
          </cell>
        </row>
        <row r="157">
          <cell r="R157" t="str">
            <v>Yes</v>
          </cell>
        </row>
        <row r="158">
          <cell r="R158" t="str">
            <v>Yes</v>
          </cell>
        </row>
        <row r="159">
          <cell r="R159" t="str">
            <v>Yes</v>
          </cell>
        </row>
        <row r="160">
          <cell r="R160" t="str">
            <v>Yes</v>
          </cell>
        </row>
        <row r="161">
          <cell r="R161" t="str">
            <v>Yes</v>
          </cell>
        </row>
        <row r="162">
          <cell r="R162" t="str">
            <v>Yes</v>
          </cell>
        </row>
        <row r="163">
          <cell r="R163" t="str">
            <v>Yes</v>
          </cell>
        </row>
        <row r="164">
          <cell r="R164" t="str">
            <v>Yes</v>
          </cell>
        </row>
        <row r="165">
          <cell r="R165" t="str">
            <v>Yes</v>
          </cell>
        </row>
        <row r="166">
          <cell r="R166" t="str">
            <v>Yes</v>
          </cell>
        </row>
        <row r="167">
          <cell r="R167" t="str">
            <v>Yes</v>
          </cell>
        </row>
        <row r="168">
          <cell r="R168" t="str">
            <v>No</v>
          </cell>
        </row>
        <row r="169">
          <cell r="R169" t="str">
            <v>No</v>
          </cell>
        </row>
        <row r="170">
          <cell r="R170" t="str">
            <v>Yes</v>
          </cell>
        </row>
        <row r="171">
          <cell r="R171" t="str">
            <v>Yes</v>
          </cell>
        </row>
        <row r="172">
          <cell r="R172" t="str">
            <v>Yes</v>
          </cell>
        </row>
        <row r="173">
          <cell r="R173" t="str">
            <v>No</v>
          </cell>
        </row>
        <row r="174">
          <cell r="R174" t="str">
            <v>Yes</v>
          </cell>
        </row>
        <row r="175">
          <cell r="R175" t="str">
            <v>Yes</v>
          </cell>
        </row>
        <row r="176">
          <cell r="R176" t="str">
            <v>Yes</v>
          </cell>
        </row>
        <row r="177">
          <cell r="R177" t="str">
            <v>Yes</v>
          </cell>
        </row>
        <row r="178">
          <cell r="R178" t="str">
            <v>Yes</v>
          </cell>
        </row>
        <row r="179">
          <cell r="R179" t="str">
            <v>Yes</v>
          </cell>
        </row>
        <row r="180">
          <cell r="R180" t="str">
            <v>Yes</v>
          </cell>
        </row>
        <row r="181">
          <cell r="R181" t="str">
            <v>Yes</v>
          </cell>
        </row>
        <row r="182">
          <cell r="R182" t="str">
            <v>Yes</v>
          </cell>
        </row>
        <row r="183">
          <cell r="R183" t="str">
            <v>Yes</v>
          </cell>
        </row>
        <row r="184">
          <cell r="R184" t="str">
            <v>No</v>
          </cell>
        </row>
        <row r="185">
          <cell r="R185" t="str">
            <v>No</v>
          </cell>
        </row>
        <row r="186">
          <cell r="R186" t="str">
            <v>Yes</v>
          </cell>
        </row>
        <row r="187">
          <cell r="R187" t="str">
            <v>Yes</v>
          </cell>
        </row>
        <row r="188">
          <cell r="R188" t="str">
            <v>Yes</v>
          </cell>
        </row>
        <row r="189">
          <cell r="R189" t="str">
            <v>Yes</v>
          </cell>
        </row>
        <row r="190">
          <cell r="R190" t="str">
            <v>Yes</v>
          </cell>
        </row>
        <row r="191">
          <cell r="R191" t="str">
            <v>Yes</v>
          </cell>
        </row>
        <row r="192">
          <cell r="R192" t="str">
            <v>Yes</v>
          </cell>
        </row>
        <row r="193">
          <cell r="R193" t="str">
            <v>Yes</v>
          </cell>
        </row>
        <row r="194">
          <cell r="R194" t="str">
            <v>Yes</v>
          </cell>
        </row>
        <row r="195">
          <cell r="R195" t="str">
            <v>Yes</v>
          </cell>
        </row>
        <row r="196">
          <cell r="R196" t="str">
            <v>Yes</v>
          </cell>
        </row>
        <row r="197">
          <cell r="R197" t="str">
            <v>Yes</v>
          </cell>
        </row>
        <row r="198">
          <cell r="R198" t="str">
            <v>Yes</v>
          </cell>
        </row>
        <row r="199">
          <cell r="R199" t="str">
            <v>Yes</v>
          </cell>
        </row>
        <row r="200">
          <cell r="R200" t="str">
            <v>Yes</v>
          </cell>
        </row>
        <row r="201">
          <cell r="R201" t="str">
            <v>Yes</v>
          </cell>
        </row>
        <row r="202">
          <cell r="R202" t="str">
            <v>Yes</v>
          </cell>
        </row>
        <row r="203">
          <cell r="R203" t="str">
            <v>Yes</v>
          </cell>
        </row>
        <row r="204">
          <cell r="R204" t="str">
            <v>Yes</v>
          </cell>
        </row>
        <row r="205">
          <cell r="R205" t="str">
            <v>Yes</v>
          </cell>
        </row>
        <row r="206">
          <cell r="R206" t="str">
            <v>Yes</v>
          </cell>
        </row>
        <row r="207">
          <cell r="R207" t="str">
            <v>Yes</v>
          </cell>
        </row>
        <row r="208">
          <cell r="R208" t="str">
            <v>Yes</v>
          </cell>
        </row>
        <row r="209">
          <cell r="R209" t="str">
            <v>No</v>
          </cell>
        </row>
        <row r="210">
          <cell r="R210" t="str">
            <v>Yes</v>
          </cell>
        </row>
        <row r="211">
          <cell r="R211" t="str">
            <v>Yes</v>
          </cell>
        </row>
        <row r="212">
          <cell r="R212" t="str">
            <v>Yes</v>
          </cell>
        </row>
        <row r="213">
          <cell r="R213" t="str">
            <v>Yes</v>
          </cell>
        </row>
        <row r="214">
          <cell r="R214" t="str">
            <v>Yes</v>
          </cell>
        </row>
        <row r="215">
          <cell r="R215" t="str">
            <v>Yes</v>
          </cell>
        </row>
        <row r="216">
          <cell r="R216" t="str">
            <v>Yes</v>
          </cell>
        </row>
        <row r="217">
          <cell r="R217" t="str">
            <v>Yes</v>
          </cell>
        </row>
        <row r="218">
          <cell r="R218" t="str">
            <v>Yes</v>
          </cell>
        </row>
        <row r="219">
          <cell r="R219" t="str">
            <v>Yes</v>
          </cell>
        </row>
        <row r="220">
          <cell r="R220" t="str">
            <v>Yes</v>
          </cell>
        </row>
        <row r="221">
          <cell r="R221" t="str">
            <v>Yes</v>
          </cell>
        </row>
        <row r="222">
          <cell r="R222" t="str">
            <v>Yes</v>
          </cell>
        </row>
        <row r="223">
          <cell r="R223" t="str">
            <v>Yes</v>
          </cell>
        </row>
        <row r="224">
          <cell r="R224" t="str">
            <v>Yes</v>
          </cell>
        </row>
        <row r="225">
          <cell r="R225" t="str">
            <v>Yes</v>
          </cell>
        </row>
        <row r="226">
          <cell r="R226" t="str">
            <v>Yes</v>
          </cell>
        </row>
        <row r="227">
          <cell r="R227" t="str">
            <v>Yes</v>
          </cell>
        </row>
        <row r="228">
          <cell r="R228" t="str">
            <v>Yes</v>
          </cell>
        </row>
        <row r="229">
          <cell r="R229" t="str">
            <v>Yes</v>
          </cell>
        </row>
        <row r="230">
          <cell r="R230" t="str">
            <v>Yes</v>
          </cell>
        </row>
        <row r="231">
          <cell r="R231" t="str">
            <v>Yes</v>
          </cell>
        </row>
        <row r="232">
          <cell r="R232" t="str">
            <v>No</v>
          </cell>
        </row>
        <row r="233">
          <cell r="R233" t="str">
            <v>Yes</v>
          </cell>
        </row>
        <row r="234">
          <cell r="R234" t="str">
            <v>No</v>
          </cell>
        </row>
        <row r="235">
          <cell r="R235" t="str">
            <v>No</v>
          </cell>
        </row>
        <row r="236">
          <cell r="R236" t="str">
            <v>No</v>
          </cell>
        </row>
        <row r="237">
          <cell r="R237" t="str">
            <v>Yes</v>
          </cell>
        </row>
        <row r="238">
          <cell r="R238" t="str">
            <v>Yes</v>
          </cell>
        </row>
        <row r="239">
          <cell r="R239" t="str">
            <v>Yes</v>
          </cell>
        </row>
        <row r="240">
          <cell r="R240" t="str">
            <v>Yes</v>
          </cell>
        </row>
        <row r="241">
          <cell r="R241" t="str">
            <v>Yes</v>
          </cell>
        </row>
        <row r="242">
          <cell r="R242" t="str">
            <v>No</v>
          </cell>
        </row>
        <row r="243">
          <cell r="R243" t="str">
            <v>Yes</v>
          </cell>
        </row>
        <row r="244">
          <cell r="R244" t="str">
            <v>Yes</v>
          </cell>
        </row>
        <row r="245">
          <cell r="R245" t="str">
            <v>Yes</v>
          </cell>
        </row>
        <row r="246">
          <cell r="R246" t="str">
            <v>No</v>
          </cell>
        </row>
        <row r="247">
          <cell r="R247" t="str">
            <v>Yes</v>
          </cell>
        </row>
        <row r="248">
          <cell r="R248" t="str">
            <v>Yes</v>
          </cell>
        </row>
        <row r="249">
          <cell r="R249" t="str">
            <v>Yes</v>
          </cell>
        </row>
        <row r="250">
          <cell r="R250" t="str">
            <v>No</v>
          </cell>
        </row>
        <row r="251">
          <cell r="R251" t="str">
            <v>Yes</v>
          </cell>
        </row>
        <row r="252">
          <cell r="R252" t="str">
            <v>No</v>
          </cell>
        </row>
        <row r="253">
          <cell r="R253" t="str">
            <v>No</v>
          </cell>
        </row>
        <row r="254">
          <cell r="R254" t="str">
            <v>Yes</v>
          </cell>
        </row>
        <row r="255">
          <cell r="R255" t="str">
            <v>No</v>
          </cell>
        </row>
        <row r="256">
          <cell r="R256" t="str">
            <v>Yes</v>
          </cell>
        </row>
        <row r="257">
          <cell r="R257" t="str">
            <v>Yes</v>
          </cell>
        </row>
        <row r="258">
          <cell r="R258" t="str">
            <v>Yes</v>
          </cell>
        </row>
        <row r="259">
          <cell r="R259" t="str">
            <v>Yes</v>
          </cell>
        </row>
        <row r="260">
          <cell r="R260" t="str">
            <v>Yes</v>
          </cell>
        </row>
        <row r="261">
          <cell r="R261" t="str">
            <v>Yes</v>
          </cell>
        </row>
        <row r="262">
          <cell r="R262" t="str">
            <v>Yes</v>
          </cell>
        </row>
        <row r="263">
          <cell r="R263" t="str">
            <v>Yes</v>
          </cell>
        </row>
        <row r="264">
          <cell r="R264" t="str">
            <v>Yes</v>
          </cell>
        </row>
        <row r="265">
          <cell r="R265" t="str">
            <v>Yes</v>
          </cell>
        </row>
        <row r="266">
          <cell r="R266" t="str">
            <v>Yes</v>
          </cell>
        </row>
        <row r="267">
          <cell r="R267" t="str">
            <v>Yes</v>
          </cell>
        </row>
        <row r="268">
          <cell r="R268" t="str">
            <v>Yes</v>
          </cell>
        </row>
        <row r="269">
          <cell r="R269" t="str">
            <v>Yes</v>
          </cell>
        </row>
        <row r="270">
          <cell r="R270" t="str">
            <v>Yes</v>
          </cell>
        </row>
        <row r="271">
          <cell r="R271" t="str">
            <v>Yes</v>
          </cell>
        </row>
        <row r="272">
          <cell r="R272" t="str">
            <v>Yes</v>
          </cell>
        </row>
        <row r="273">
          <cell r="R273" t="str">
            <v>Yes</v>
          </cell>
        </row>
        <row r="274">
          <cell r="R274" t="str">
            <v>Yes</v>
          </cell>
        </row>
        <row r="275">
          <cell r="R275" t="str">
            <v>Yes</v>
          </cell>
        </row>
        <row r="276">
          <cell r="R276" t="str">
            <v>Yes</v>
          </cell>
        </row>
        <row r="277">
          <cell r="R277" t="str">
            <v>Yes</v>
          </cell>
        </row>
        <row r="278">
          <cell r="R278" t="str">
            <v>Yes</v>
          </cell>
        </row>
        <row r="279">
          <cell r="R279" t="str">
            <v>Yes</v>
          </cell>
        </row>
        <row r="280">
          <cell r="R280" t="str">
            <v>Yes</v>
          </cell>
        </row>
        <row r="281">
          <cell r="R281" t="str">
            <v>Yes</v>
          </cell>
        </row>
        <row r="282">
          <cell r="R282" t="str">
            <v>Yes</v>
          </cell>
        </row>
        <row r="283">
          <cell r="R283" t="str">
            <v>Yes</v>
          </cell>
        </row>
        <row r="284">
          <cell r="R284" t="str">
            <v>Yes</v>
          </cell>
        </row>
        <row r="285">
          <cell r="R285" t="str">
            <v>Yes</v>
          </cell>
        </row>
        <row r="286">
          <cell r="R286" t="str">
            <v>Yes</v>
          </cell>
        </row>
        <row r="287">
          <cell r="R287" t="str">
            <v>Yes</v>
          </cell>
        </row>
        <row r="288">
          <cell r="R288" t="str">
            <v>Yes</v>
          </cell>
        </row>
        <row r="289">
          <cell r="R289" t="str">
            <v>Yes</v>
          </cell>
        </row>
        <row r="290">
          <cell r="R290" t="str">
            <v>Yes</v>
          </cell>
        </row>
        <row r="291">
          <cell r="R291" t="str">
            <v>Yes</v>
          </cell>
        </row>
        <row r="292">
          <cell r="R292" t="str">
            <v>Yes</v>
          </cell>
        </row>
        <row r="293">
          <cell r="R293" t="str">
            <v>Yes</v>
          </cell>
        </row>
        <row r="294">
          <cell r="R294" t="str">
            <v>Yes</v>
          </cell>
        </row>
        <row r="295">
          <cell r="R295" t="str">
            <v>Yes</v>
          </cell>
        </row>
        <row r="296">
          <cell r="R296" t="str">
            <v>Yes</v>
          </cell>
        </row>
        <row r="297">
          <cell r="R297" t="str">
            <v>Yes</v>
          </cell>
        </row>
        <row r="298">
          <cell r="R298" t="str">
            <v>Yes</v>
          </cell>
        </row>
        <row r="299">
          <cell r="R299" t="str">
            <v>Yes</v>
          </cell>
        </row>
        <row r="300">
          <cell r="R300" t="str">
            <v>Yes</v>
          </cell>
        </row>
        <row r="301">
          <cell r="R301" t="str">
            <v>Yes</v>
          </cell>
        </row>
        <row r="302">
          <cell r="R302" t="str">
            <v>Yes</v>
          </cell>
        </row>
        <row r="303">
          <cell r="R303" t="str">
            <v>Yes</v>
          </cell>
        </row>
        <row r="304">
          <cell r="R304" t="str">
            <v>Yes</v>
          </cell>
        </row>
        <row r="305">
          <cell r="R305" t="str">
            <v>Yes</v>
          </cell>
        </row>
        <row r="306">
          <cell r="R306" t="str">
            <v>Yes</v>
          </cell>
        </row>
        <row r="307">
          <cell r="R307" t="str">
            <v>Yes</v>
          </cell>
        </row>
        <row r="308">
          <cell r="R308" t="str">
            <v>Yes</v>
          </cell>
        </row>
        <row r="309">
          <cell r="R309" t="str">
            <v>Yes</v>
          </cell>
        </row>
        <row r="310">
          <cell r="R310" t="str">
            <v>Yes</v>
          </cell>
        </row>
        <row r="311">
          <cell r="R311" t="str">
            <v>Yes</v>
          </cell>
        </row>
        <row r="312">
          <cell r="R312" t="str">
            <v>Yes</v>
          </cell>
        </row>
        <row r="313">
          <cell r="R313" t="str">
            <v>Yes</v>
          </cell>
        </row>
        <row r="314">
          <cell r="R314" t="str">
            <v>Yes</v>
          </cell>
        </row>
        <row r="315">
          <cell r="R315" t="str">
            <v>Yes</v>
          </cell>
        </row>
        <row r="316">
          <cell r="R316" t="str">
            <v>Yes</v>
          </cell>
        </row>
        <row r="317">
          <cell r="R317" t="str">
            <v>Yes</v>
          </cell>
        </row>
        <row r="318">
          <cell r="R318" t="str">
            <v>Yes</v>
          </cell>
        </row>
        <row r="319">
          <cell r="R319" t="str">
            <v>Yes</v>
          </cell>
        </row>
        <row r="320">
          <cell r="R320" t="str">
            <v>Yes</v>
          </cell>
        </row>
        <row r="321">
          <cell r="R321" t="str">
            <v>Yes</v>
          </cell>
        </row>
        <row r="322">
          <cell r="R322" t="str">
            <v>Yes</v>
          </cell>
        </row>
        <row r="323">
          <cell r="R323" t="str">
            <v>Yes</v>
          </cell>
        </row>
        <row r="324">
          <cell r="R324" t="str">
            <v>Yes</v>
          </cell>
        </row>
        <row r="325">
          <cell r="R325" t="str">
            <v>Yes</v>
          </cell>
        </row>
        <row r="326">
          <cell r="R326" t="str">
            <v>Yes</v>
          </cell>
        </row>
        <row r="327">
          <cell r="R327" t="str">
            <v>Yes</v>
          </cell>
        </row>
        <row r="328">
          <cell r="R328" t="str">
            <v>Yes</v>
          </cell>
        </row>
        <row r="329">
          <cell r="R329" t="str">
            <v>Yes</v>
          </cell>
        </row>
        <row r="330">
          <cell r="R330" t="str">
            <v>Yes</v>
          </cell>
        </row>
        <row r="331">
          <cell r="R331" t="str">
            <v>Yes</v>
          </cell>
        </row>
        <row r="332">
          <cell r="R332" t="str">
            <v>Yes</v>
          </cell>
        </row>
        <row r="333">
          <cell r="R333" t="str">
            <v>Yes</v>
          </cell>
        </row>
        <row r="334">
          <cell r="R334" t="str">
            <v>Yes</v>
          </cell>
        </row>
        <row r="335">
          <cell r="R335" t="str">
            <v>Yes</v>
          </cell>
        </row>
        <row r="336">
          <cell r="R336" t="str">
            <v>Yes</v>
          </cell>
        </row>
        <row r="337">
          <cell r="R337" t="str">
            <v>Yes</v>
          </cell>
        </row>
        <row r="338">
          <cell r="R338" t="str">
            <v>Yes</v>
          </cell>
        </row>
        <row r="339">
          <cell r="R339" t="str">
            <v>Yes</v>
          </cell>
        </row>
        <row r="340">
          <cell r="R340" t="str">
            <v>Yes</v>
          </cell>
        </row>
        <row r="341">
          <cell r="R341" t="str">
            <v>Yes</v>
          </cell>
        </row>
        <row r="342">
          <cell r="R342" t="str">
            <v>Yes</v>
          </cell>
        </row>
        <row r="343">
          <cell r="R343" t="str">
            <v>Yes</v>
          </cell>
        </row>
        <row r="344">
          <cell r="R344" t="str">
            <v>Yes</v>
          </cell>
        </row>
        <row r="345">
          <cell r="R345" t="str">
            <v>Yes</v>
          </cell>
        </row>
        <row r="346">
          <cell r="R346" t="str">
            <v>Yes</v>
          </cell>
        </row>
        <row r="347">
          <cell r="R347" t="str">
            <v>Yes</v>
          </cell>
        </row>
        <row r="348">
          <cell r="R348" t="str">
            <v>Yes</v>
          </cell>
        </row>
        <row r="349">
          <cell r="R349" t="str">
            <v>Yes</v>
          </cell>
        </row>
        <row r="350">
          <cell r="R350" t="str">
            <v>Yes</v>
          </cell>
        </row>
        <row r="351">
          <cell r="R351" t="str">
            <v>Yes</v>
          </cell>
        </row>
        <row r="352">
          <cell r="R352" t="str">
            <v>Yes</v>
          </cell>
        </row>
        <row r="353">
          <cell r="R353" t="str">
            <v>Yes</v>
          </cell>
        </row>
        <row r="354">
          <cell r="R354" t="str">
            <v>Yes</v>
          </cell>
        </row>
        <row r="355">
          <cell r="R355" t="str">
            <v>Yes</v>
          </cell>
        </row>
        <row r="356">
          <cell r="R356" t="str">
            <v>Yes</v>
          </cell>
        </row>
        <row r="357">
          <cell r="R357" t="str">
            <v>Yes</v>
          </cell>
        </row>
        <row r="358">
          <cell r="R358" t="str">
            <v>Yes</v>
          </cell>
        </row>
        <row r="359">
          <cell r="R359" t="str">
            <v>Yes</v>
          </cell>
        </row>
        <row r="360">
          <cell r="R360" t="str">
            <v>Yes</v>
          </cell>
        </row>
        <row r="361">
          <cell r="R361" t="str">
            <v>Yes</v>
          </cell>
        </row>
        <row r="362">
          <cell r="R362" t="str">
            <v>Yes</v>
          </cell>
        </row>
        <row r="363">
          <cell r="R363" t="str">
            <v>Yes</v>
          </cell>
        </row>
        <row r="364">
          <cell r="R364" t="str">
            <v>Yes</v>
          </cell>
        </row>
        <row r="365">
          <cell r="R365" t="str">
            <v>Yes</v>
          </cell>
        </row>
        <row r="366">
          <cell r="R366" t="str">
            <v>Yes</v>
          </cell>
        </row>
        <row r="367">
          <cell r="R367" t="str">
            <v>Yes</v>
          </cell>
        </row>
        <row r="368">
          <cell r="R368" t="str">
            <v>Yes</v>
          </cell>
        </row>
        <row r="369">
          <cell r="R369" t="str">
            <v>Yes</v>
          </cell>
        </row>
        <row r="370">
          <cell r="R370" t="str">
            <v>Yes</v>
          </cell>
        </row>
        <row r="371">
          <cell r="R371" t="str">
            <v>Yes</v>
          </cell>
        </row>
        <row r="372">
          <cell r="R372" t="str">
            <v>Yes</v>
          </cell>
        </row>
        <row r="373">
          <cell r="R373" t="str">
            <v>Yes</v>
          </cell>
        </row>
        <row r="374">
          <cell r="R374" t="str">
            <v>Yes</v>
          </cell>
        </row>
        <row r="375">
          <cell r="R375" t="str">
            <v>Yes</v>
          </cell>
        </row>
        <row r="376">
          <cell r="R376" t="str">
            <v>Yes</v>
          </cell>
        </row>
        <row r="377">
          <cell r="R377" t="str">
            <v>Yes</v>
          </cell>
        </row>
        <row r="378">
          <cell r="R378" t="str">
            <v>Yes</v>
          </cell>
        </row>
        <row r="379">
          <cell r="R379" t="str">
            <v>Yes</v>
          </cell>
        </row>
        <row r="380">
          <cell r="R380" t="str">
            <v>Yes</v>
          </cell>
        </row>
        <row r="381">
          <cell r="R381" t="str">
            <v>Yes</v>
          </cell>
        </row>
        <row r="382">
          <cell r="R382" t="str">
            <v>Yes</v>
          </cell>
        </row>
        <row r="383">
          <cell r="R383" t="str">
            <v>Yes</v>
          </cell>
        </row>
        <row r="384">
          <cell r="R384" t="str">
            <v>Yes</v>
          </cell>
        </row>
        <row r="385">
          <cell r="R385" t="str">
            <v>Yes</v>
          </cell>
        </row>
        <row r="386">
          <cell r="R386" t="str">
            <v>Yes</v>
          </cell>
        </row>
        <row r="387">
          <cell r="R387" t="str">
            <v>Yes</v>
          </cell>
        </row>
        <row r="388">
          <cell r="R388" t="str">
            <v>Yes</v>
          </cell>
        </row>
        <row r="389">
          <cell r="R389" t="str">
            <v>Yes</v>
          </cell>
        </row>
        <row r="390">
          <cell r="R390" t="str">
            <v>Yes</v>
          </cell>
        </row>
        <row r="391">
          <cell r="R391" t="str">
            <v>Yes</v>
          </cell>
        </row>
        <row r="392">
          <cell r="R392" t="str">
            <v>Yes</v>
          </cell>
        </row>
        <row r="393">
          <cell r="R393" t="str">
            <v>Yes</v>
          </cell>
        </row>
        <row r="394">
          <cell r="R394" t="str">
            <v>Yes</v>
          </cell>
        </row>
        <row r="395">
          <cell r="R395" t="str">
            <v>Yes</v>
          </cell>
        </row>
        <row r="396">
          <cell r="R396" t="str">
            <v>Yes</v>
          </cell>
        </row>
        <row r="397">
          <cell r="R397" t="str">
            <v>Yes</v>
          </cell>
        </row>
        <row r="398">
          <cell r="R398" t="str">
            <v>Yes</v>
          </cell>
        </row>
        <row r="399">
          <cell r="R399" t="str">
            <v>Yes</v>
          </cell>
        </row>
        <row r="400">
          <cell r="R400" t="str">
            <v>Yes</v>
          </cell>
        </row>
        <row r="401">
          <cell r="R401" t="str">
            <v>Yes</v>
          </cell>
        </row>
        <row r="402">
          <cell r="R402" t="str">
            <v>Yes</v>
          </cell>
        </row>
        <row r="403">
          <cell r="R403" t="str">
            <v>Yes</v>
          </cell>
        </row>
        <row r="404">
          <cell r="R404" t="str">
            <v>Yes</v>
          </cell>
        </row>
        <row r="405">
          <cell r="R405" t="str">
            <v>Yes</v>
          </cell>
        </row>
        <row r="406">
          <cell r="R406" t="str">
            <v>Yes</v>
          </cell>
        </row>
        <row r="407">
          <cell r="R407" t="str">
            <v>Yes</v>
          </cell>
        </row>
        <row r="408">
          <cell r="R408" t="str">
            <v>Yes</v>
          </cell>
        </row>
        <row r="409">
          <cell r="R409" t="str">
            <v>Yes</v>
          </cell>
        </row>
        <row r="410">
          <cell r="R410" t="str">
            <v>Yes</v>
          </cell>
        </row>
        <row r="411">
          <cell r="R411" t="str">
            <v>Yes</v>
          </cell>
        </row>
        <row r="412">
          <cell r="R412" t="str">
            <v>Yes</v>
          </cell>
        </row>
        <row r="413">
          <cell r="R413" t="str">
            <v>Yes</v>
          </cell>
        </row>
        <row r="414">
          <cell r="R414" t="str">
            <v>Yes</v>
          </cell>
        </row>
        <row r="415">
          <cell r="R415" t="str">
            <v>Yes</v>
          </cell>
        </row>
        <row r="416">
          <cell r="R416" t="str">
            <v>Yes</v>
          </cell>
        </row>
        <row r="417">
          <cell r="R417" t="str">
            <v>Yes</v>
          </cell>
        </row>
        <row r="418">
          <cell r="R418" t="str">
            <v>Yes</v>
          </cell>
        </row>
        <row r="419">
          <cell r="R419" t="str">
            <v>Yes</v>
          </cell>
        </row>
        <row r="420">
          <cell r="R420" t="str">
            <v>Yes</v>
          </cell>
        </row>
        <row r="421">
          <cell r="R421" t="str">
            <v>Yes</v>
          </cell>
        </row>
        <row r="422">
          <cell r="R422" t="str">
            <v>Yes</v>
          </cell>
        </row>
        <row r="423">
          <cell r="R423" t="str">
            <v>Yes</v>
          </cell>
        </row>
        <row r="424">
          <cell r="R424" t="str">
            <v>Yes</v>
          </cell>
        </row>
        <row r="425">
          <cell r="R425" t="str">
            <v>Yes</v>
          </cell>
        </row>
        <row r="426">
          <cell r="R426" t="str">
            <v>Yes</v>
          </cell>
        </row>
        <row r="427">
          <cell r="R427" t="str">
            <v>Yes</v>
          </cell>
        </row>
        <row r="428">
          <cell r="R428" t="str">
            <v>Yes</v>
          </cell>
        </row>
        <row r="429">
          <cell r="R429" t="str">
            <v>Yes</v>
          </cell>
        </row>
        <row r="430">
          <cell r="R430" t="str">
            <v>Yes</v>
          </cell>
        </row>
        <row r="431">
          <cell r="R431" t="str">
            <v>Yes</v>
          </cell>
        </row>
        <row r="432">
          <cell r="R432" t="str">
            <v>Yes</v>
          </cell>
        </row>
        <row r="433">
          <cell r="R433" t="str">
            <v>Yes</v>
          </cell>
        </row>
        <row r="434">
          <cell r="R434" t="str">
            <v>Yes</v>
          </cell>
        </row>
        <row r="435">
          <cell r="R435" t="str">
            <v>Yes</v>
          </cell>
        </row>
        <row r="436">
          <cell r="R436" t="str">
            <v>Yes</v>
          </cell>
        </row>
        <row r="437">
          <cell r="R437" t="str">
            <v>Yes</v>
          </cell>
        </row>
        <row r="438">
          <cell r="R438" t="str">
            <v>Yes</v>
          </cell>
        </row>
        <row r="439">
          <cell r="R439" t="str">
            <v>Yes</v>
          </cell>
        </row>
        <row r="440">
          <cell r="R440" t="str">
            <v>Yes</v>
          </cell>
        </row>
        <row r="441">
          <cell r="R441" t="str">
            <v>Yes</v>
          </cell>
        </row>
        <row r="442">
          <cell r="R442" t="str">
            <v>Yes</v>
          </cell>
        </row>
        <row r="443">
          <cell r="R443" t="str">
            <v>Yes</v>
          </cell>
        </row>
        <row r="444">
          <cell r="R444" t="str">
            <v>Yes</v>
          </cell>
        </row>
        <row r="445">
          <cell r="R445" t="str">
            <v>No</v>
          </cell>
        </row>
        <row r="446">
          <cell r="R446" t="str">
            <v>Yes</v>
          </cell>
        </row>
        <row r="447">
          <cell r="R447" t="str">
            <v>Yes</v>
          </cell>
        </row>
        <row r="448">
          <cell r="R448" t="str">
            <v>Yes</v>
          </cell>
        </row>
        <row r="449">
          <cell r="R449" t="str">
            <v>Yes</v>
          </cell>
        </row>
        <row r="450">
          <cell r="R450" t="str">
            <v>Yes</v>
          </cell>
        </row>
        <row r="451">
          <cell r="R451" t="str">
            <v>Yes</v>
          </cell>
        </row>
        <row r="452">
          <cell r="R452" t="str">
            <v>Yes</v>
          </cell>
        </row>
        <row r="453">
          <cell r="R453" t="str">
            <v>Yes</v>
          </cell>
        </row>
        <row r="454">
          <cell r="R454" t="str">
            <v>Yes</v>
          </cell>
        </row>
        <row r="455">
          <cell r="R455" t="str">
            <v>Yes</v>
          </cell>
        </row>
        <row r="456">
          <cell r="R456" t="str">
            <v>Yes</v>
          </cell>
        </row>
        <row r="457">
          <cell r="R457" t="str">
            <v>Yes</v>
          </cell>
        </row>
        <row r="458">
          <cell r="R458" t="str">
            <v>Yes</v>
          </cell>
        </row>
        <row r="459">
          <cell r="R459" t="str">
            <v>Yes</v>
          </cell>
        </row>
        <row r="460">
          <cell r="R460" t="str">
            <v>Yes</v>
          </cell>
        </row>
        <row r="461">
          <cell r="R461" t="str">
            <v>Yes</v>
          </cell>
        </row>
        <row r="462">
          <cell r="R462" t="str">
            <v>No</v>
          </cell>
        </row>
        <row r="463">
          <cell r="R463" t="str">
            <v>Yes</v>
          </cell>
        </row>
        <row r="464">
          <cell r="R464" t="str">
            <v>Yes</v>
          </cell>
        </row>
        <row r="465">
          <cell r="R465" t="str">
            <v>Yes</v>
          </cell>
        </row>
        <row r="466">
          <cell r="R466" t="str">
            <v>Yes</v>
          </cell>
        </row>
        <row r="467">
          <cell r="R467" t="str">
            <v>Yes</v>
          </cell>
        </row>
        <row r="468">
          <cell r="R468" t="str">
            <v>Yes</v>
          </cell>
        </row>
        <row r="469">
          <cell r="R469" t="str">
            <v>Yes</v>
          </cell>
        </row>
        <row r="470">
          <cell r="R470" t="str">
            <v>Yes</v>
          </cell>
        </row>
        <row r="471">
          <cell r="R471" t="str">
            <v>Yes</v>
          </cell>
        </row>
        <row r="472">
          <cell r="R472" t="str">
            <v>Yes</v>
          </cell>
        </row>
        <row r="473">
          <cell r="R473" t="str">
            <v>Yes</v>
          </cell>
        </row>
        <row r="474">
          <cell r="R474" t="str">
            <v>Yes</v>
          </cell>
        </row>
        <row r="475">
          <cell r="R475" t="str">
            <v>Yes</v>
          </cell>
        </row>
        <row r="476">
          <cell r="R476" t="str">
            <v>Yes</v>
          </cell>
        </row>
        <row r="477">
          <cell r="R477" t="str">
            <v>Yes</v>
          </cell>
        </row>
        <row r="478">
          <cell r="R478" t="str">
            <v>Yes</v>
          </cell>
        </row>
        <row r="479">
          <cell r="R479" t="str">
            <v>Yes</v>
          </cell>
        </row>
        <row r="480">
          <cell r="R480" t="str">
            <v>No</v>
          </cell>
        </row>
        <row r="481">
          <cell r="R481" t="str">
            <v>No</v>
          </cell>
        </row>
        <row r="482">
          <cell r="R482" t="str">
            <v>Yes</v>
          </cell>
        </row>
        <row r="483">
          <cell r="R483" t="str">
            <v>Yes</v>
          </cell>
        </row>
        <row r="484">
          <cell r="R484" t="str">
            <v>Yes</v>
          </cell>
        </row>
        <row r="485">
          <cell r="R485" t="str">
            <v>No</v>
          </cell>
        </row>
        <row r="486">
          <cell r="R486" t="str">
            <v>Yes</v>
          </cell>
        </row>
        <row r="487">
          <cell r="R487" t="str">
            <v>Yes</v>
          </cell>
        </row>
        <row r="488">
          <cell r="R488" t="str">
            <v>Yes</v>
          </cell>
        </row>
        <row r="489">
          <cell r="R489" t="str">
            <v>Yes</v>
          </cell>
        </row>
        <row r="490">
          <cell r="R490" t="str">
            <v>Yes</v>
          </cell>
        </row>
        <row r="491">
          <cell r="R491" t="str">
            <v>Yes</v>
          </cell>
        </row>
        <row r="492">
          <cell r="R492" t="str">
            <v>Yes</v>
          </cell>
        </row>
        <row r="493">
          <cell r="R493" t="str">
            <v>Yes</v>
          </cell>
        </row>
        <row r="494">
          <cell r="R494" t="str">
            <v>Yes</v>
          </cell>
        </row>
        <row r="495">
          <cell r="R495" t="str">
            <v>Yes</v>
          </cell>
        </row>
        <row r="496">
          <cell r="R496" t="str">
            <v>Yes</v>
          </cell>
        </row>
        <row r="497">
          <cell r="R497" t="str">
            <v>Yes</v>
          </cell>
        </row>
        <row r="498">
          <cell r="R498" t="str">
            <v>Yes</v>
          </cell>
        </row>
        <row r="499">
          <cell r="R499" t="str">
            <v>Yes</v>
          </cell>
        </row>
        <row r="500">
          <cell r="R500" t="str">
            <v>Yes</v>
          </cell>
        </row>
        <row r="501">
          <cell r="R501" t="str">
            <v>Yes</v>
          </cell>
        </row>
        <row r="502">
          <cell r="R502" t="str">
            <v>Yes</v>
          </cell>
        </row>
        <row r="503">
          <cell r="R503" t="str">
            <v>Yes</v>
          </cell>
        </row>
        <row r="504">
          <cell r="R504" t="str">
            <v>Yes</v>
          </cell>
        </row>
        <row r="505">
          <cell r="R505" t="str">
            <v>Yes</v>
          </cell>
        </row>
        <row r="506">
          <cell r="R506" t="str">
            <v>Yes</v>
          </cell>
        </row>
        <row r="507">
          <cell r="R507" t="str">
            <v>Yes</v>
          </cell>
        </row>
        <row r="508">
          <cell r="R508" t="str">
            <v>Yes</v>
          </cell>
        </row>
        <row r="509">
          <cell r="R509" t="str">
            <v>Yes</v>
          </cell>
        </row>
        <row r="510">
          <cell r="R510" t="str">
            <v>Yes</v>
          </cell>
        </row>
        <row r="511">
          <cell r="R511" t="str">
            <v>Yes</v>
          </cell>
        </row>
        <row r="512">
          <cell r="R512" t="str">
            <v>Yes</v>
          </cell>
        </row>
        <row r="513">
          <cell r="R513" t="str">
            <v>Yes</v>
          </cell>
        </row>
        <row r="514">
          <cell r="R514" t="str">
            <v>Yes</v>
          </cell>
        </row>
        <row r="515">
          <cell r="R515" t="str">
            <v>Yes</v>
          </cell>
        </row>
        <row r="516">
          <cell r="R516" t="str">
            <v>No</v>
          </cell>
        </row>
        <row r="517">
          <cell r="R517" t="str">
            <v>No</v>
          </cell>
        </row>
        <row r="518">
          <cell r="R518" t="str">
            <v>No</v>
          </cell>
        </row>
        <row r="519">
          <cell r="R519" t="str">
            <v>No</v>
          </cell>
        </row>
        <row r="520">
          <cell r="R520" t="str">
            <v>No</v>
          </cell>
        </row>
        <row r="521">
          <cell r="R521" t="str">
            <v>No</v>
          </cell>
        </row>
        <row r="522">
          <cell r="R522" t="str">
            <v>No</v>
          </cell>
        </row>
        <row r="523">
          <cell r="R523" t="str">
            <v>No</v>
          </cell>
        </row>
        <row r="524">
          <cell r="R524" t="str">
            <v>No</v>
          </cell>
        </row>
        <row r="525">
          <cell r="R525" t="str">
            <v>No</v>
          </cell>
        </row>
        <row r="526">
          <cell r="R526" t="str">
            <v>No</v>
          </cell>
        </row>
        <row r="527">
          <cell r="R527" t="str">
            <v>No</v>
          </cell>
        </row>
        <row r="528">
          <cell r="R528" t="str">
            <v>No</v>
          </cell>
        </row>
        <row r="529">
          <cell r="R529" t="str">
            <v>No</v>
          </cell>
        </row>
        <row r="530">
          <cell r="R530" t="str">
            <v>No</v>
          </cell>
        </row>
        <row r="531">
          <cell r="R531" t="str">
            <v>No</v>
          </cell>
        </row>
        <row r="532">
          <cell r="R532" t="str">
            <v>No</v>
          </cell>
        </row>
        <row r="533">
          <cell r="R533" t="str">
            <v>No</v>
          </cell>
        </row>
        <row r="534">
          <cell r="R534" t="str">
            <v>No</v>
          </cell>
        </row>
        <row r="535">
          <cell r="R535" t="str">
            <v>No</v>
          </cell>
        </row>
        <row r="536">
          <cell r="R536" t="str">
            <v>No</v>
          </cell>
        </row>
        <row r="537">
          <cell r="R537" t="str">
            <v>No</v>
          </cell>
        </row>
        <row r="538">
          <cell r="R538" t="str">
            <v>No</v>
          </cell>
        </row>
        <row r="539">
          <cell r="R539" t="str">
            <v>No</v>
          </cell>
        </row>
        <row r="540">
          <cell r="R540" t="str">
            <v>No</v>
          </cell>
        </row>
        <row r="541">
          <cell r="R541" t="str">
            <v>No</v>
          </cell>
        </row>
        <row r="542">
          <cell r="R542" t="str">
            <v>No</v>
          </cell>
        </row>
        <row r="543">
          <cell r="R543" t="str">
            <v>No</v>
          </cell>
        </row>
        <row r="544">
          <cell r="R544" t="str">
            <v>No</v>
          </cell>
        </row>
        <row r="545">
          <cell r="R545" t="str">
            <v>No</v>
          </cell>
        </row>
        <row r="546">
          <cell r="R546" t="str">
            <v>No</v>
          </cell>
        </row>
        <row r="547">
          <cell r="R547" t="str">
            <v>No</v>
          </cell>
        </row>
        <row r="548">
          <cell r="R548" t="str">
            <v>No</v>
          </cell>
        </row>
        <row r="549">
          <cell r="R549" t="str">
            <v>No</v>
          </cell>
        </row>
        <row r="550">
          <cell r="R550" t="str">
            <v>No</v>
          </cell>
        </row>
        <row r="551">
          <cell r="R551" t="str">
            <v>No</v>
          </cell>
        </row>
        <row r="552">
          <cell r="R552" t="str">
            <v>No</v>
          </cell>
        </row>
        <row r="553">
          <cell r="R553" t="str">
            <v>Yes</v>
          </cell>
        </row>
        <row r="554">
          <cell r="R554" t="str">
            <v>Yes</v>
          </cell>
        </row>
        <row r="555">
          <cell r="R555" t="str">
            <v>Yes</v>
          </cell>
        </row>
        <row r="556">
          <cell r="R556" t="str">
            <v>Yes</v>
          </cell>
        </row>
        <row r="557">
          <cell r="R557" t="str">
            <v>Yes</v>
          </cell>
        </row>
        <row r="558">
          <cell r="R558" t="str">
            <v>Yes</v>
          </cell>
        </row>
        <row r="559">
          <cell r="R559" t="str">
            <v>Yes</v>
          </cell>
        </row>
        <row r="560">
          <cell r="R560" t="str">
            <v>Yes</v>
          </cell>
        </row>
        <row r="561">
          <cell r="R561" t="str">
            <v>Yes</v>
          </cell>
        </row>
        <row r="562">
          <cell r="R562" t="str">
            <v>Yes</v>
          </cell>
        </row>
        <row r="563">
          <cell r="R563" t="str">
            <v>Yes</v>
          </cell>
        </row>
        <row r="564">
          <cell r="R564" t="str">
            <v>Yes</v>
          </cell>
        </row>
        <row r="565">
          <cell r="R565" t="str">
            <v>Yes</v>
          </cell>
        </row>
        <row r="566">
          <cell r="R566" t="str">
            <v>Yes</v>
          </cell>
        </row>
        <row r="567">
          <cell r="R567" t="str">
            <v>Yes</v>
          </cell>
        </row>
        <row r="568">
          <cell r="R568" t="str">
            <v>Yes</v>
          </cell>
        </row>
        <row r="569">
          <cell r="R569" t="str">
            <v>Yes</v>
          </cell>
        </row>
        <row r="570">
          <cell r="R570" t="str">
            <v>Yes</v>
          </cell>
        </row>
        <row r="571">
          <cell r="R571" t="str">
            <v>No</v>
          </cell>
        </row>
        <row r="572">
          <cell r="R572" t="str">
            <v>Yes</v>
          </cell>
        </row>
        <row r="573">
          <cell r="R573" t="str">
            <v>Yes</v>
          </cell>
        </row>
        <row r="574">
          <cell r="R574" t="str">
            <v>No</v>
          </cell>
        </row>
        <row r="575">
          <cell r="R575" t="str">
            <v>No</v>
          </cell>
        </row>
        <row r="576">
          <cell r="R576" t="str">
            <v>No</v>
          </cell>
        </row>
        <row r="577">
          <cell r="R577" t="str">
            <v>No</v>
          </cell>
        </row>
        <row r="578">
          <cell r="R578" t="str">
            <v>Yes</v>
          </cell>
        </row>
        <row r="579">
          <cell r="R579" t="str">
            <v>Yes</v>
          </cell>
        </row>
        <row r="580">
          <cell r="R580" t="str">
            <v>Yes</v>
          </cell>
        </row>
        <row r="581">
          <cell r="R581" t="str">
            <v>No</v>
          </cell>
        </row>
        <row r="582">
          <cell r="R582" t="str">
            <v>No</v>
          </cell>
        </row>
        <row r="583">
          <cell r="R583" t="str">
            <v>No</v>
          </cell>
        </row>
        <row r="584">
          <cell r="R584" t="str">
            <v>Yes</v>
          </cell>
        </row>
        <row r="585">
          <cell r="R585" t="str">
            <v>Yes</v>
          </cell>
        </row>
        <row r="586">
          <cell r="R586" t="str">
            <v>Yes</v>
          </cell>
        </row>
        <row r="587">
          <cell r="R587" t="str">
            <v>Yes</v>
          </cell>
        </row>
        <row r="588">
          <cell r="R588" t="str">
            <v>Yes</v>
          </cell>
        </row>
        <row r="589">
          <cell r="R589" t="str">
            <v>Yes</v>
          </cell>
        </row>
        <row r="590">
          <cell r="R590" t="str">
            <v>Yes</v>
          </cell>
        </row>
        <row r="591">
          <cell r="R591" t="str">
            <v>Yes</v>
          </cell>
        </row>
        <row r="592">
          <cell r="R592" t="str">
            <v>Yes</v>
          </cell>
        </row>
        <row r="593">
          <cell r="R593" t="str">
            <v>Yes</v>
          </cell>
        </row>
        <row r="594">
          <cell r="R594" t="str">
            <v>Yes</v>
          </cell>
        </row>
        <row r="595">
          <cell r="R595" t="str">
            <v>Yes</v>
          </cell>
        </row>
        <row r="596">
          <cell r="R596" t="str">
            <v>Yes</v>
          </cell>
        </row>
        <row r="597">
          <cell r="R597" t="str">
            <v>Yes</v>
          </cell>
        </row>
        <row r="598">
          <cell r="R598" t="str">
            <v>Yes</v>
          </cell>
        </row>
        <row r="599">
          <cell r="R599" t="str">
            <v>Yes</v>
          </cell>
        </row>
        <row r="600">
          <cell r="R600" t="str">
            <v>Yes</v>
          </cell>
        </row>
        <row r="601">
          <cell r="R601" t="str">
            <v>Yes</v>
          </cell>
        </row>
        <row r="602">
          <cell r="R602" t="str">
            <v>Yes</v>
          </cell>
        </row>
        <row r="603">
          <cell r="R603" t="str">
            <v>Yes</v>
          </cell>
        </row>
        <row r="604">
          <cell r="R604" t="str">
            <v>Yes</v>
          </cell>
        </row>
        <row r="605">
          <cell r="R605" t="str">
            <v>Yes</v>
          </cell>
        </row>
        <row r="606">
          <cell r="R606" t="str">
            <v>Yes</v>
          </cell>
        </row>
        <row r="607">
          <cell r="R607" t="str">
            <v>Yes</v>
          </cell>
        </row>
        <row r="608">
          <cell r="R608" t="str">
            <v>Yes</v>
          </cell>
        </row>
        <row r="609">
          <cell r="R609" t="str">
            <v>Yes</v>
          </cell>
        </row>
        <row r="610">
          <cell r="R610" t="str">
            <v>Yes</v>
          </cell>
        </row>
        <row r="611">
          <cell r="R611" t="str">
            <v>Yes</v>
          </cell>
        </row>
        <row r="612">
          <cell r="R612" t="str">
            <v>Yes</v>
          </cell>
        </row>
        <row r="613">
          <cell r="R613" t="str">
            <v>Yes</v>
          </cell>
        </row>
        <row r="614">
          <cell r="R614" t="str">
            <v>Yes</v>
          </cell>
        </row>
        <row r="615">
          <cell r="R615" t="str">
            <v>Yes</v>
          </cell>
        </row>
        <row r="616">
          <cell r="R616" t="str">
            <v>Yes</v>
          </cell>
        </row>
        <row r="617">
          <cell r="R617" t="str">
            <v>Yes</v>
          </cell>
        </row>
        <row r="618">
          <cell r="R618" t="str">
            <v>Yes</v>
          </cell>
        </row>
        <row r="619">
          <cell r="R619" t="str">
            <v>Yes</v>
          </cell>
        </row>
        <row r="620">
          <cell r="R620" t="str">
            <v>Yes</v>
          </cell>
        </row>
        <row r="621">
          <cell r="R621" t="str">
            <v>Yes</v>
          </cell>
        </row>
        <row r="622">
          <cell r="R622" t="str">
            <v>Yes</v>
          </cell>
        </row>
        <row r="623">
          <cell r="R623" t="str">
            <v>Yes</v>
          </cell>
        </row>
        <row r="624">
          <cell r="R624" t="str">
            <v>Yes</v>
          </cell>
        </row>
        <row r="625">
          <cell r="R625" t="str">
            <v>Yes</v>
          </cell>
        </row>
        <row r="626">
          <cell r="R626" t="str">
            <v>Yes</v>
          </cell>
        </row>
        <row r="627">
          <cell r="R627" t="str">
            <v>Yes</v>
          </cell>
        </row>
        <row r="628">
          <cell r="R628" t="str">
            <v>Yes</v>
          </cell>
        </row>
        <row r="629">
          <cell r="R629" t="str">
            <v>Yes</v>
          </cell>
        </row>
        <row r="630">
          <cell r="R630" t="str">
            <v>No</v>
          </cell>
        </row>
        <row r="631">
          <cell r="R631" t="str">
            <v>Yes</v>
          </cell>
        </row>
        <row r="632">
          <cell r="R632" t="str">
            <v>No</v>
          </cell>
        </row>
        <row r="633">
          <cell r="R633" t="str">
            <v>No</v>
          </cell>
        </row>
        <row r="634">
          <cell r="R634" t="str">
            <v>No</v>
          </cell>
        </row>
        <row r="635">
          <cell r="R635" t="str">
            <v>Yes</v>
          </cell>
        </row>
        <row r="636">
          <cell r="R636" t="str">
            <v>Yes</v>
          </cell>
        </row>
        <row r="637">
          <cell r="R637" t="str">
            <v>Yes</v>
          </cell>
        </row>
        <row r="638">
          <cell r="R638" t="str">
            <v>No</v>
          </cell>
        </row>
        <row r="639">
          <cell r="R639" t="str">
            <v>Yes</v>
          </cell>
        </row>
        <row r="640">
          <cell r="R640" t="str">
            <v>Yes</v>
          </cell>
        </row>
        <row r="641">
          <cell r="R641" t="str">
            <v>Yes</v>
          </cell>
        </row>
        <row r="642">
          <cell r="R642" t="str">
            <v>Yes</v>
          </cell>
        </row>
        <row r="643">
          <cell r="R643" t="str">
            <v>Yes</v>
          </cell>
        </row>
        <row r="644">
          <cell r="R644" t="str">
            <v>Yes</v>
          </cell>
        </row>
        <row r="645">
          <cell r="R645" t="str">
            <v>Yes</v>
          </cell>
        </row>
        <row r="646">
          <cell r="R646" t="str">
            <v>Yes</v>
          </cell>
        </row>
        <row r="647">
          <cell r="R647" t="str">
            <v>Yes</v>
          </cell>
        </row>
        <row r="648">
          <cell r="R648" t="str">
            <v>Yes</v>
          </cell>
        </row>
        <row r="649">
          <cell r="R649" t="str">
            <v>Yes</v>
          </cell>
        </row>
        <row r="650">
          <cell r="R650" t="str">
            <v>Yes</v>
          </cell>
        </row>
        <row r="651">
          <cell r="R651" t="str">
            <v>Yes</v>
          </cell>
        </row>
        <row r="652">
          <cell r="R652" t="str">
            <v>Yes</v>
          </cell>
        </row>
        <row r="653">
          <cell r="R653" t="str">
            <v>Yes</v>
          </cell>
        </row>
        <row r="654">
          <cell r="R654" t="str">
            <v>Yes</v>
          </cell>
        </row>
        <row r="655">
          <cell r="R655" t="str">
            <v>Yes</v>
          </cell>
        </row>
        <row r="656">
          <cell r="R656" t="str">
            <v>Yes</v>
          </cell>
        </row>
        <row r="657">
          <cell r="R657" t="str">
            <v>Yes</v>
          </cell>
        </row>
        <row r="658">
          <cell r="R658" t="str">
            <v>Yes</v>
          </cell>
        </row>
        <row r="659">
          <cell r="R659" t="str">
            <v>Yes</v>
          </cell>
        </row>
        <row r="660">
          <cell r="R660" t="str">
            <v>Yes</v>
          </cell>
        </row>
        <row r="661">
          <cell r="R661" t="str">
            <v>Yes</v>
          </cell>
        </row>
        <row r="662">
          <cell r="R662" t="str">
            <v>Yes</v>
          </cell>
        </row>
        <row r="663">
          <cell r="R663" t="str">
            <v>Yes</v>
          </cell>
        </row>
        <row r="664">
          <cell r="R664" t="str">
            <v>Yes</v>
          </cell>
        </row>
        <row r="665">
          <cell r="R665" t="str">
            <v>Yes</v>
          </cell>
        </row>
        <row r="666">
          <cell r="R666" t="str">
            <v>Yes</v>
          </cell>
        </row>
        <row r="667">
          <cell r="R667" t="str">
            <v>Yes</v>
          </cell>
        </row>
        <row r="668">
          <cell r="R668" t="str">
            <v>Yes</v>
          </cell>
        </row>
        <row r="669">
          <cell r="R669" t="str">
            <v>Yes</v>
          </cell>
        </row>
        <row r="670">
          <cell r="R670" t="str">
            <v>Yes</v>
          </cell>
        </row>
        <row r="671">
          <cell r="R671" t="str">
            <v>Yes</v>
          </cell>
        </row>
        <row r="672">
          <cell r="R672" t="str">
            <v>Yes</v>
          </cell>
        </row>
        <row r="673">
          <cell r="R673" t="str">
            <v>Yes</v>
          </cell>
        </row>
        <row r="674">
          <cell r="R674" t="str">
            <v>Yes</v>
          </cell>
        </row>
        <row r="675">
          <cell r="R675" t="str">
            <v>Yes</v>
          </cell>
        </row>
        <row r="676">
          <cell r="R676" t="str">
            <v>Yes</v>
          </cell>
        </row>
        <row r="677">
          <cell r="R677" t="str">
            <v>Yes</v>
          </cell>
        </row>
        <row r="678">
          <cell r="R678" t="str">
            <v>Yes</v>
          </cell>
        </row>
        <row r="679">
          <cell r="R679" t="str">
            <v>Yes</v>
          </cell>
        </row>
        <row r="680">
          <cell r="R680" t="str">
            <v>Yes</v>
          </cell>
        </row>
        <row r="681">
          <cell r="R681" t="str">
            <v>Yes</v>
          </cell>
        </row>
        <row r="682">
          <cell r="R682" t="str">
            <v>Yes</v>
          </cell>
        </row>
        <row r="683">
          <cell r="R683" t="str">
            <v>Yes</v>
          </cell>
        </row>
        <row r="684">
          <cell r="R684" t="str">
            <v>Yes</v>
          </cell>
        </row>
        <row r="685">
          <cell r="R685" t="str">
            <v>Yes</v>
          </cell>
        </row>
        <row r="686">
          <cell r="R686" t="str">
            <v>Yes</v>
          </cell>
        </row>
        <row r="687">
          <cell r="R687" t="str">
            <v>Yes</v>
          </cell>
        </row>
        <row r="688">
          <cell r="R688" t="str">
            <v>No</v>
          </cell>
        </row>
        <row r="689">
          <cell r="R689" t="str">
            <v>Yes</v>
          </cell>
        </row>
        <row r="690">
          <cell r="R690" t="str">
            <v>Yes</v>
          </cell>
        </row>
        <row r="691">
          <cell r="R691" t="str">
            <v>Yes</v>
          </cell>
        </row>
        <row r="692">
          <cell r="R692" t="str">
            <v>Yes</v>
          </cell>
        </row>
        <row r="693">
          <cell r="R693" t="str">
            <v>Yes</v>
          </cell>
        </row>
        <row r="694">
          <cell r="R694" t="str">
            <v>Yes</v>
          </cell>
        </row>
        <row r="695">
          <cell r="R695" t="str">
            <v>Yes</v>
          </cell>
        </row>
        <row r="696">
          <cell r="R696" t="str">
            <v>Yes</v>
          </cell>
        </row>
        <row r="697">
          <cell r="R697" t="str">
            <v>Yes</v>
          </cell>
        </row>
        <row r="698">
          <cell r="R698" t="str">
            <v>Yes</v>
          </cell>
        </row>
        <row r="699">
          <cell r="R699" t="str">
            <v>Yes</v>
          </cell>
        </row>
        <row r="700">
          <cell r="R700" t="str">
            <v>Yes</v>
          </cell>
        </row>
        <row r="701">
          <cell r="R701" t="str">
            <v>Yes</v>
          </cell>
        </row>
        <row r="702">
          <cell r="R702" t="str">
            <v>Yes</v>
          </cell>
        </row>
        <row r="703">
          <cell r="R703" t="str">
            <v>Yes</v>
          </cell>
        </row>
        <row r="704">
          <cell r="R704" t="str">
            <v>Yes</v>
          </cell>
        </row>
        <row r="705">
          <cell r="R705" t="str">
            <v>Yes</v>
          </cell>
        </row>
        <row r="706">
          <cell r="R706" t="str">
            <v>Yes</v>
          </cell>
        </row>
        <row r="707">
          <cell r="R707" t="str">
            <v>Yes</v>
          </cell>
        </row>
        <row r="708">
          <cell r="R708" t="str">
            <v>Yes</v>
          </cell>
        </row>
        <row r="709">
          <cell r="R709" t="str">
            <v>Yes</v>
          </cell>
        </row>
        <row r="710">
          <cell r="R710" t="str">
            <v>Yes</v>
          </cell>
        </row>
        <row r="711">
          <cell r="R711" t="str">
            <v>Yes</v>
          </cell>
        </row>
        <row r="712">
          <cell r="R712" t="str">
            <v>Yes</v>
          </cell>
        </row>
        <row r="713">
          <cell r="R713" t="str">
            <v>Yes</v>
          </cell>
        </row>
        <row r="714">
          <cell r="R714" t="str">
            <v>Yes</v>
          </cell>
        </row>
        <row r="715">
          <cell r="R715" t="str">
            <v>Yes</v>
          </cell>
        </row>
        <row r="716">
          <cell r="R716" t="str">
            <v>Yes</v>
          </cell>
        </row>
        <row r="717">
          <cell r="R717" t="str">
            <v>Yes</v>
          </cell>
        </row>
        <row r="718">
          <cell r="R718" t="str">
            <v>Yes</v>
          </cell>
        </row>
        <row r="719">
          <cell r="R719" t="str">
            <v>Yes</v>
          </cell>
        </row>
        <row r="720">
          <cell r="R720" t="str">
            <v>Yes</v>
          </cell>
        </row>
        <row r="721">
          <cell r="R721" t="str">
            <v>Yes</v>
          </cell>
        </row>
        <row r="722">
          <cell r="R722" t="str">
            <v>Yes</v>
          </cell>
        </row>
        <row r="723">
          <cell r="R723" t="str">
            <v>Yes</v>
          </cell>
        </row>
        <row r="724">
          <cell r="R724" t="str">
            <v>Yes</v>
          </cell>
        </row>
        <row r="725">
          <cell r="R725" t="str">
            <v>Yes</v>
          </cell>
        </row>
        <row r="726">
          <cell r="R726" t="str">
            <v>Yes</v>
          </cell>
        </row>
        <row r="727">
          <cell r="R727" t="str">
            <v>Yes</v>
          </cell>
        </row>
        <row r="728">
          <cell r="R728" t="str">
            <v>Yes</v>
          </cell>
        </row>
        <row r="729">
          <cell r="R729" t="str">
            <v>Yes</v>
          </cell>
        </row>
        <row r="730">
          <cell r="R730" t="str">
            <v>Yes</v>
          </cell>
        </row>
        <row r="731">
          <cell r="R731" t="str">
            <v>Yes</v>
          </cell>
        </row>
        <row r="732">
          <cell r="R732" t="str">
            <v>Yes</v>
          </cell>
        </row>
        <row r="733">
          <cell r="R733" t="str">
            <v>Yes</v>
          </cell>
        </row>
        <row r="734">
          <cell r="R734" t="str">
            <v>Yes</v>
          </cell>
        </row>
        <row r="735">
          <cell r="R735" t="str">
            <v>Yes</v>
          </cell>
        </row>
        <row r="736">
          <cell r="R736" t="str">
            <v>Yes</v>
          </cell>
        </row>
        <row r="737">
          <cell r="R737" t="str">
            <v>Yes</v>
          </cell>
        </row>
        <row r="738">
          <cell r="R738" t="str">
            <v>Yes</v>
          </cell>
        </row>
        <row r="739">
          <cell r="R739" t="str">
            <v>Yes</v>
          </cell>
        </row>
        <row r="740">
          <cell r="R740" t="str">
            <v>Yes</v>
          </cell>
        </row>
        <row r="741">
          <cell r="R741" t="str">
            <v>Yes</v>
          </cell>
        </row>
        <row r="742">
          <cell r="R742" t="str">
            <v>Yes</v>
          </cell>
        </row>
        <row r="743">
          <cell r="R743" t="str">
            <v>Yes</v>
          </cell>
        </row>
        <row r="744">
          <cell r="R744" t="str">
            <v>Yes</v>
          </cell>
        </row>
        <row r="745">
          <cell r="R745" t="str">
            <v>Yes</v>
          </cell>
        </row>
        <row r="746">
          <cell r="R746" t="str">
            <v>Yes</v>
          </cell>
        </row>
        <row r="747">
          <cell r="R747" t="str">
            <v>Yes</v>
          </cell>
        </row>
        <row r="748">
          <cell r="R748" t="str">
            <v>Yes</v>
          </cell>
        </row>
        <row r="749">
          <cell r="R749" t="str">
            <v>Yes</v>
          </cell>
        </row>
        <row r="750">
          <cell r="R750" t="str">
            <v>Yes</v>
          </cell>
        </row>
        <row r="751">
          <cell r="R751" t="str">
            <v>Yes</v>
          </cell>
        </row>
        <row r="752">
          <cell r="R752" t="str">
            <v>Yes</v>
          </cell>
        </row>
        <row r="753">
          <cell r="R753" t="str">
            <v>Yes</v>
          </cell>
        </row>
        <row r="754">
          <cell r="R754" t="str">
            <v>Yes</v>
          </cell>
        </row>
        <row r="755">
          <cell r="R755" t="str">
            <v>Yes</v>
          </cell>
        </row>
        <row r="756">
          <cell r="R756" t="str">
            <v>Yes</v>
          </cell>
        </row>
        <row r="757">
          <cell r="R757" t="str">
            <v>Yes</v>
          </cell>
        </row>
        <row r="758">
          <cell r="R758" t="str">
            <v>Yes</v>
          </cell>
        </row>
        <row r="759">
          <cell r="R759" t="str">
            <v>Yes</v>
          </cell>
        </row>
        <row r="760">
          <cell r="R760" t="str">
            <v>Yes</v>
          </cell>
        </row>
        <row r="761">
          <cell r="R761" t="str">
            <v>Yes</v>
          </cell>
        </row>
        <row r="762">
          <cell r="R762" t="str">
            <v>Yes</v>
          </cell>
        </row>
        <row r="763">
          <cell r="R763" t="str">
            <v>Yes</v>
          </cell>
        </row>
        <row r="764">
          <cell r="R764" t="str">
            <v>Yes</v>
          </cell>
        </row>
        <row r="765">
          <cell r="R765" t="str">
            <v>Yes</v>
          </cell>
        </row>
        <row r="766">
          <cell r="R766" t="str">
            <v>Yes</v>
          </cell>
        </row>
        <row r="767">
          <cell r="R767" t="str">
            <v>Yes</v>
          </cell>
        </row>
        <row r="768">
          <cell r="R768" t="str">
            <v>Yes</v>
          </cell>
        </row>
        <row r="769">
          <cell r="R769" t="str">
            <v>Yes</v>
          </cell>
        </row>
        <row r="770">
          <cell r="R770" t="str">
            <v>Yes</v>
          </cell>
        </row>
        <row r="771">
          <cell r="R771" t="str">
            <v>Yes</v>
          </cell>
        </row>
        <row r="772">
          <cell r="R772" t="str">
            <v>Yes</v>
          </cell>
        </row>
        <row r="773">
          <cell r="R773" t="str">
            <v>Yes</v>
          </cell>
        </row>
        <row r="774">
          <cell r="R774" t="str">
            <v>Yes</v>
          </cell>
        </row>
        <row r="775">
          <cell r="R775" t="str">
            <v>Yes</v>
          </cell>
        </row>
        <row r="776">
          <cell r="R776" t="str">
            <v>Yes</v>
          </cell>
        </row>
        <row r="777">
          <cell r="R777" t="str">
            <v>Yes</v>
          </cell>
        </row>
        <row r="778">
          <cell r="R778" t="str">
            <v>Yes</v>
          </cell>
        </row>
        <row r="779">
          <cell r="R779" t="str">
            <v>Yes</v>
          </cell>
        </row>
        <row r="780">
          <cell r="R780" t="str">
            <v>Yes</v>
          </cell>
        </row>
        <row r="781">
          <cell r="R781" t="str">
            <v>Yes</v>
          </cell>
        </row>
        <row r="782">
          <cell r="R782" t="str">
            <v>Yes</v>
          </cell>
        </row>
        <row r="783">
          <cell r="R783" t="str">
            <v>Yes</v>
          </cell>
        </row>
        <row r="784">
          <cell r="R784" t="str">
            <v>Yes</v>
          </cell>
        </row>
        <row r="785">
          <cell r="R785" t="str">
            <v>Yes</v>
          </cell>
        </row>
        <row r="786">
          <cell r="R786" t="str">
            <v>Yes</v>
          </cell>
        </row>
        <row r="787">
          <cell r="R787" t="str">
            <v>Yes</v>
          </cell>
        </row>
        <row r="788">
          <cell r="R788" t="str">
            <v>Yes</v>
          </cell>
        </row>
        <row r="789">
          <cell r="R789" t="str">
            <v>Yes</v>
          </cell>
        </row>
        <row r="790">
          <cell r="R790" t="str">
            <v>Yes</v>
          </cell>
        </row>
        <row r="791">
          <cell r="R791" t="str">
            <v>Yes</v>
          </cell>
        </row>
        <row r="792">
          <cell r="R792" t="str">
            <v>Yes</v>
          </cell>
        </row>
        <row r="793">
          <cell r="R793" t="str">
            <v>Yes</v>
          </cell>
        </row>
        <row r="794">
          <cell r="R794" t="str">
            <v>Yes</v>
          </cell>
        </row>
        <row r="795">
          <cell r="R795" t="str">
            <v>Yes</v>
          </cell>
        </row>
        <row r="796">
          <cell r="R796" t="str">
            <v>Yes</v>
          </cell>
        </row>
        <row r="797">
          <cell r="R797" t="str">
            <v>Yes</v>
          </cell>
        </row>
        <row r="798">
          <cell r="R798" t="str">
            <v>Yes</v>
          </cell>
        </row>
        <row r="799">
          <cell r="R799" t="str">
            <v>Yes</v>
          </cell>
        </row>
        <row r="800">
          <cell r="R800" t="str">
            <v>Yes</v>
          </cell>
        </row>
        <row r="801">
          <cell r="R801" t="str">
            <v>Yes</v>
          </cell>
        </row>
        <row r="802">
          <cell r="R802" t="str">
            <v>Yes</v>
          </cell>
        </row>
        <row r="803">
          <cell r="R803" t="str">
            <v>Yes</v>
          </cell>
        </row>
        <row r="804">
          <cell r="R804" t="str">
            <v>Yes</v>
          </cell>
        </row>
        <row r="805">
          <cell r="R805" t="str">
            <v>Yes</v>
          </cell>
        </row>
        <row r="806">
          <cell r="R806" t="str">
            <v>Yes</v>
          </cell>
        </row>
        <row r="807">
          <cell r="R807" t="str">
            <v>Yes</v>
          </cell>
        </row>
        <row r="808">
          <cell r="R808" t="str">
            <v>Yes</v>
          </cell>
        </row>
        <row r="809">
          <cell r="R809" t="str">
            <v>Yes</v>
          </cell>
        </row>
        <row r="810">
          <cell r="R810" t="str">
            <v>Yes</v>
          </cell>
        </row>
        <row r="811">
          <cell r="R811" t="str">
            <v>Yes</v>
          </cell>
        </row>
        <row r="812">
          <cell r="R812" t="str">
            <v>Yes</v>
          </cell>
        </row>
        <row r="813">
          <cell r="R813" t="str">
            <v>Yes</v>
          </cell>
        </row>
        <row r="814">
          <cell r="R814" t="str">
            <v>Yes</v>
          </cell>
        </row>
        <row r="815">
          <cell r="R815" t="str">
            <v>Yes</v>
          </cell>
        </row>
        <row r="816">
          <cell r="R816" t="str">
            <v>Yes</v>
          </cell>
        </row>
        <row r="817">
          <cell r="R817" t="str">
            <v>Yes</v>
          </cell>
        </row>
        <row r="818">
          <cell r="R818" t="str">
            <v>Yes</v>
          </cell>
        </row>
        <row r="819">
          <cell r="R819" t="str">
            <v>Yes</v>
          </cell>
        </row>
        <row r="820">
          <cell r="R820" t="str">
            <v>Yes</v>
          </cell>
        </row>
        <row r="821">
          <cell r="R821" t="str">
            <v>Yes</v>
          </cell>
        </row>
        <row r="822">
          <cell r="R822" t="str">
            <v>Yes</v>
          </cell>
        </row>
        <row r="823">
          <cell r="R823" t="str">
            <v>Yes</v>
          </cell>
        </row>
        <row r="824">
          <cell r="R824" t="str">
            <v>Yes</v>
          </cell>
        </row>
        <row r="825">
          <cell r="R825" t="str">
            <v>Yes</v>
          </cell>
        </row>
        <row r="826">
          <cell r="R826" t="str">
            <v>Yes</v>
          </cell>
        </row>
        <row r="827">
          <cell r="R827" t="str">
            <v>Yes</v>
          </cell>
        </row>
        <row r="828">
          <cell r="R828" t="str">
            <v>Yes</v>
          </cell>
        </row>
        <row r="829">
          <cell r="R829" t="str">
            <v>Yes</v>
          </cell>
        </row>
        <row r="830">
          <cell r="R830" t="str">
            <v>Yes</v>
          </cell>
        </row>
        <row r="831">
          <cell r="R831" t="str">
            <v>Yes</v>
          </cell>
        </row>
        <row r="832">
          <cell r="R832" t="str">
            <v>Yes</v>
          </cell>
        </row>
        <row r="833">
          <cell r="R833" t="str">
            <v>Yes</v>
          </cell>
        </row>
        <row r="834">
          <cell r="R834" t="str">
            <v>Yes</v>
          </cell>
        </row>
        <row r="835">
          <cell r="R835" t="str">
            <v>Yes</v>
          </cell>
        </row>
        <row r="836">
          <cell r="R836" t="str">
            <v>Yes</v>
          </cell>
        </row>
        <row r="837">
          <cell r="R837" t="str">
            <v>Yes</v>
          </cell>
        </row>
        <row r="838">
          <cell r="R838" t="str">
            <v>Yes</v>
          </cell>
        </row>
        <row r="839">
          <cell r="R839" t="str">
            <v>Yes</v>
          </cell>
        </row>
        <row r="840">
          <cell r="R840" t="str">
            <v>Yes</v>
          </cell>
        </row>
        <row r="841">
          <cell r="R841" t="str">
            <v>Yes</v>
          </cell>
        </row>
        <row r="842">
          <cell r="R842" t="str">
            <v>Yes</v>
          </cell>
        </row>
        <row r="843">
          <cell r="R843" t="str">
            <v>Yes</v>
          </cell>
        </row>
        <row r="844">
          <cell r="R844" t="str">
            <v>Yes</v>
          </cell>
        </row>
        <row r="845">
          <cell r="R845" t="str">
            <v>Yes</v>
          </cell>
        </row>
        <row r="846">
          <cell r="R846" t="str">
            <v>Yes</v>
          </cell>
        </row>
        <row r="847">
          <cell r="R847" t="str">
            <v>Yes</v>
          </cell>
        </row>
        <row r="848">
          <cell r="R848" t="str">
            <v>Yes</v>
          </cell>
        </row>
        <row r="849">
          <cell r="R849" t="str">
            <v>Yes</v>
          </cell>
        </row>
        <row r="850">
          <cell r="R850" t="str">
            <v>Yes</v>
          </cell>
        </row>
        <row r="851">
          <cell r="R851" t="str">
            <v>Yes</v>
          </cell>
        </row>
        <row r="852">
          <cell r="R852" t="str">
            <v>Yes</v>
          </cell>
        </row>
        <row r="853">
          <cell r="R853" t="str">
            <v>Yes</v>
          </cell>
        </row>
        <row r="854">
          <cell r="R854" t="str">
            <v>Yes</v>
          </cell>
        </row>
        <row r="855">
          <cell r="R855" t="str">
            <v>Yes</v>
          </cell>
        </row>
        <row r="856">
          <cell r="R856" t="str">
            <v>Yes</v>
          </cell>
        </row>
        <row r="857">
          <cell r="R857" t="str">
            <v>Yes</v>
          </cell>
        </row>
        <row r="858">
          <cell r="R858" t="str">
            <v>Yes</v>
          </cell>
        </row>
        <row r="859">
          <cell r="R859" t="str">
            <v>Yes</v>
          </cell>
        </row>
        <row r="860">
          <cell r="R860" t="str">
            <v>Yes</v>
          </cell>
        </row>
        <row r="861">
          <cell r="R861" t="str">
            <v>Yes</v>
          </cell>
        </row>
        <row r="862">
          <cell r="R862" t="str">
            <v>Yes</v>
          </cell>
        </row>
        <row r="863">
          <cell r="R863" t="str">
            <v>Yes</v>
          </cell>
        </row>
        <row r="864">
          <cell r="R864" t="str">
            <v>Yes</v>
          </cell>
        </row>
        <row r="865">
          <cell r="R865" t="str">
            <v>Yes</v>
          </cell>
        </row>
        <row r="866">
          <cell r="R866" t="str">
            <v>Yes</v>
          </cell>
        </row>
        <row r="867">
          <cell r="R867" t="str">
            <v>Yes</v>
          </cell>
        </row>
        <row r="868">
          <cell r="R868" t="str">
            <v>Yes</v>
          </cell>
        </row>
        <row r="869">
          <cell r="R869" t="str">
            <v>Yes</v>
          </cell>
        </row>
        <row r="870">
          <cell r="R870" t="str">
            <v>Yes</v>
          </cell>
        </row>
        <row r="871">
          <cell r="R871" t="str">
            <v>Yes</v>
          </cell>
        </row>
        <row r="872">
          <cell r="R872" t="str">
            <v>Yes</v>
          </cell>
        </row>
        <row r="873">
          <cell r="R873" t="str">
            <v>Yes</v>
          </cell>
        </row>
        <row r="874">
          <cell r="R874" t="str">
            <v>Yes</v>
          </cell>
        </row>
        <row r="875">
          <cell r="R875" t="str">
            <v>Yes</v>
          </cell>
        </row>
        <row r="876">
          <cell r="R876" t="str">
            <v>Yes</v>
          </cell>
        </row>
        <row r="877">
          <cell r="R877" t="str">
            <v>Yes</v>
          </cell>
        </row>
        <row r="878">
          <cell r="R878" t="str">
            <v>Yes</v>
          </cell>
        </row>
        <row r="879">
          <cell r="R879" t="str">
            <v>Yes</v>
          </cell>
        </row>
        <row r="880">
          <cell r="R880" t="str">
            <v>Yes</v>
          </cell>
        </row>
        <row r="881">
          <cell r="R881" t="str">
            <v>Yes</v>
          </cell>
        </row>
        <row r="882">
          <cell r="R882" t="str">
            <v>Yes</v>
          </cell>
        </row>
        <row r="883">
          <cell r="R883" t="str">
            <v>Yes</v>
          </cell>
        </row>
        <row r="884">
          <cell r="R884" t="str">
            <v>Yes</v>
          </cell>
        </row>
        <row r="885">
          <cell r="R885" t="str">
            <v>Yes</v>
          </cell>
        </row>
        <row r="886">
          <cell r="R886" t="str">
            <v>Yes</v>
          </cell>
        </row>
        <row r="887">
          <cell r="R887" t="str">
            <v>Yes</v>
          </cell>
        </row>
        <row r="888">
          <cell r="R888" t="str">
            <v>Yes</v>
          </cell>
        </row>
        <row r="889">
          <cell r="R889" t="str">
            <v>Yes</v>
          </cell>
        </row>
        <row r="890">
          <cell r="R890" t="str">
            <v>Yes</v>
          </cell>
        </row>
        <row r="891">
          <cell r="R891" t="str">
            <v>Yes</v>
          </cell>
        </row>
        <row r="892">
          <cell r="R892" t="str">
            <v>Yes</v>
          </cell>
        </row>
        <row r="893">
          <cell r="R893" t="str">
            <v>Yes</v>
          </cell>
        </row>
        <row r="894">
          <cell r="R894" t="str">
            <v>Yes</v>
          </cell>
        </row>
        <row r="895">
          <cell r="R895" t="str">
            <v>Yes</v>
          </cell>
        </row>
        <row r="896">
          <cell r="R896" t="str">
            <v>Yes</v>
          </cell>
        </row>
        <row r="897">
          <cell r="R897" t="str">
            <v>Yes</v>
          </cell>
        </row>
        <row r="898">
          <cell r="R898" t="str">
            <v>Yes</v>
          </cell>
        </row>
        <row r="899">
          <cell r="R899" t="str">
            <v>Yes</v>
          </cell>
        </row>
        <row r="900">
          <cell r="R900" t="str">
            <v>Yes</v>
          </cell>
        </row>
        <row r="901">
          <cell r="R901" t="str">
            <v>Yes</v>
          </cell>
        </row>
        <row r="902">
          <cell r="R902" t="str">
            <v>Yes</v>
          </cell>
        </row>
        <row r="903">
          <cell r="R903" t="str">
            <v>Yes</v>
          </cell>
        </row>
        <row r="904">
          <cell r="R904" t="str">
            <v>Yes</v>
          </cell>
        </row>
        <row r="905">
          <cell r="R905" t="str">
            <v>Yes</v>
          </cell>
        </row>
        <row r="906">
          <cell r="R906" t="str">
            <v>Yes</v>
          </cell>
        </row>
        <row r="907">
          <cell r="R907" t="str">
            <v>Yes</v>
          </cell>
        </row>
        <row r="908">
          <cell r="R908" t="str">
            <v>Yes</v>
          </cell>
        </row>
        <row r="909">
          <cell r="R909" t="str">
            <v>Yes</v>
          </cell>
        </row>
        <row r="910">
          <cell r="R910" t="str">
            <v>Yes</v>
          </cell>
        </row>
        <row r="911">
          <cell r="R911" t="str">
            <v>Yes</v>
          </cell>
        </row>
        <row r="912">
          <cell r="R912" t="str">
            <v>Yes</v>
          </cell>
        </row>
        <row r="913">
          <cell r="R913" t="str">
            <v>Yes</v>
          </cell>
        </row>
        <row r="914">
          <cell r="R914" t="str">
            <v>Yes</v>
          </cell>
        </row>
        <row r="915">
          <cell r="R915" t="str">
            <v>Yes</v>
          </cell>
        </row>
        <row r="916">
          <cell r="R916" t="str">
            <v>Yes</v>
          </cell>
        </row>
        <row r="917">
          <cell r="R917" t="str">
            <v>Yes</v>
          </cell>
        </row>
        <row r="918">
          <cell r="R918" t="str">
            <v>Yes</v>
          </cell>
        </row>
        <row r="919">
          <cell r="R919" t="str">
            <v>Yes</v>
          </cell>
        </row>
        <row r="920">
          <cell r="R920" t="str">
            <v>Yes</v>
          </cell>
        </row>
        <row r="921">
          <cell r="R921" t="str">
            <v>Yes</v>
          </cell>
        </row>
        <row r="922">
          <cell r="R922" t="str">
            <v>Yes</v>
          </cell>
        </row>
        <row r="923">
          <cell r="R923" t="str">
            <v>Yes</v>
          </cell>
        </row>
        <row r="924">
          <cell r="R924" t="str">
            <v>Yes</v>
          </cell>
        </row>
        <row r="925">
          <cell r="R925" t="str">
            <v>Yes</v>
          </cell>
        </row>
        <row r="926">
          <cell r="R926" t="str">
            <v>Yes</v>
          </cell>
        </row>
        <row r="927">
          <cell r="R927" t="str">
            <v>Yes</v>
          </cell>
        </row>
        <row r="928">
          <cell r="R928" t="str">
            <v>Yes</v>
          </cell>
        </row>
        <row r="929">
          <cell r="R929" t="str">
            <v>Yes</v>
          </cell>
        </row>
        <row r="930">
          <cell r="R930" t="str">
            <v>Yes</v>
          </cell>
        </row>
        <row r="931">
          <cell r="R931" t="str">
            <v>Yes</v>
          </cell>
        </row>
        <row r="932">
          <cell r="R932" t="str">
            <v>Yes</v>
          </cell>
        </row>
        <row r="933">
          <cell r="R933" t="str">
            <v>Yes</v>
          </cell>
        </row>
        <row r="934">
          <cell r="R934" t="str">
            <v>Yes</v>
          </cell>
        </row>
        <row r="935">
          <cell r="R935" t="str">
            <v>Yes</v>
          </cell>
        </row>
        <row r="936">
          <cell r="R936" t="str">
            <v>Yes</v>
          </cell>
        </row>
        <row r="937">
          <cell r="R937" t="str">
            <v>Yes</v>
          </cell>
        </row>
        <row r="938">
          <cell r="R938" t="str">
            <v>Yes</v>
          </cell>
        </row>
        <row r="939">
          <cell r="R939" t="str">
            <v>Yes</v>
          </cell>
        </row>
        <row r="940">
          <cell r="R940" t="str">
            <v>Yes</v>
          </cell>
        </row>
        <row r="941">
          <cell r="R941" t="str">
            <v>Yes</v>
          </cell>
        </row>
        <row r="942">
          <cell r="R942" t="str">
            <v>Yes</v>
          </cell>
        </row>
        <row r="943">
          <cell r="R943" t="str">
            <v>Yes</v>
          </cell>
        </row>
        <row r="944">
          <cell r="R944" t="str">
            <v>Yes</v>
          </cell>
        </row>
        <row r="945">
          <cell r="R945" t="str">
            <v>Yes</v>
          </cell>
        </row>
        <row r="946">
          <cell r="R946" t="str">
            <v>Yes</v>
          </cell>
        </row>
        <row r="947">
          <cell r="R947" t="str">
            <v>Yes</v>
          </cell>
        </row>
        <row r="948">
          <cell r="R948" t="str">
            <v>Yes</v>
          </cell>
        </row>
        <row r="949">
          <cell r="R949" t="str">
            <v>Yes</v>
          </cell>
        </row>
        <row r="950">
          <cell r="R950" t="str">
            <v>Yes</v>
          </cell>
        </row>
        <row r="951">
          <cell r="R951" t="str">
            <v>Yes</v>
          </cell>
        </row>
        <row r="952">
          <cell r="R952" t="str">
            <v>Yes</v>
          </cell>
        </row>
        <row r="953">
          <cell r="R953" t="str">
            <v>Yes</v>
          </cell>
        </row>
        <row r="954">
          <cell r="R954" t="str">
            <v>Yes</v>
          </cell>
        </row>
        <row r="955">
          <cell r="R955" t="str">
            <v>Yes</v>
          </cell>
        </row>
        <row r="956">
          <cell r="R956" t="str">
            <v>Yes</v>
          </cell>
        </row>
        <row r="957">
          <cell r="R957" t="str">
            <v>Yes</v>
          </cell>
        </row>
        <row r="958">
          <cell r="R958" t="str">
            <v>Yes</v>
          </cell>
        </row>
        <row r="959">
          <cell r="R959" t="str">
            <v>Yes</v>
          </cell>
        </row>
        <row r="960">
          <cell r="R960" t="str">
            <v>Yes</v>
          </cell>
        </row>
        <row r="961">
          <cell r="R961" t="str">
            <v>Yes</v>
          </cell>
        </row>
        <row r="962">
          <cell r="R962" t="str">
            <v>Yes</v>
          </cell>
        </row>
        <row r="963">
          <cell r="R963" t="str">
            <v>Yes</v>
          </cell>
        </row>
        <row r="964">
          <cell r="R964" t="str">
            <v>Yes</v>
          </cell>
        </row>
        <row r="965">
          <cell r="R965" t="str">
            <v>Yes</v>
          </cell>
        </row>
        <row r="966">
          <cell r="R966" t="str">
            <v>Yes</v>
          </cell>
        </row>
        <row r="967">
          <cell r="R967" t="str">
            <v>Yes</v>
          </cell>
        </row>
        <row r="968">
          <cell r="R968" t="str">
            <v>Yes</v>
          </cell>
        </row>
        <row r="969">
          <cell r="R969" t="str">
            <v>Yes</v>
          </cell>
        </row>
        <row r="970">
          <cell r="R970" t="str">
            <v>Yes</v>
          </cell>
        </row>
        <row r="971">
          <cell r="R971" t="str">
            <v>Yes</v>
          </cell>
        </row>
        <row r="972">
          <cell r="R972" t="str">
            <v>Yes</v>
          </cell>
        </row>
        <row r="973">
          <cell r="R973" t="str">
            <v>Yes</v>
          </cell>
        </row>
        <row r="974">
          <cell r="R974" t="str">
            <v>Yes</v>
          </cell>
        </row>
        <row r="975">
          <cell r="R975" t="str">
            <v>Yes</v>
          </cell>
        </row>
        <row r="976">
          <cell r="R976" t="str">
            <v>Yes</v>
          </cell>
        </row>
        <row r="977">
          <cell r="R977" t="str">
            <v>Yes</v>
          </cell>
        </row>
        <row r="978">
          <cell r="R978" t="str">
            <v>Yes</v>
          </cell>
        </row>
        <row r="979">
          <cell r="R979" t="str">
            <v>Yes</v>
          </cell>
        </row>
        <row r="980">
          <cell r="R980" t="str">
            <v>Yes</v>
          </cell>
        </row>
        <row r="981">
          <cell r="R981" t="str">
            <v>Yes</v>
          </cell>
        </row>
        <row r="982">
          <cell r="R982" t="str">
            <v>Yes</v>
          </cell>
        </row>
        <row r="983">
          <cell r="R983" t="str">
            <v>Yes</v>
          </cell>
        </row>
        <row r="984">
          <cell r="R984" t="str">
            <v>Yes</v>
          </cell>
        </row>
        <row r="985">
          <cell r="R985" t="str">
            <v>Yes</v>
          </cell>
        </row>
        <row r="986">
          <cell r="R986" t="str">
            <v>Yes</v>
          </cell>
        </row>
        <row r="987">
          <cell r="R987" t="str">
            <v>Yes</v>
          </cell>
        </row>
        <row r="988">
          <cell r="R988" t="str">
            <v>Yes</v>
          </cell>
        </row>
        <row r="989">
          <cell r="R989" t="str">
            <v>Yes</v>
          </cell>
        </row>
        <row r="990">
          <cell r="R990" t="str">
            <v>Yes</v>
          </cell>
        </row>
        <row r="991">
          <cell r="R991" t="str">
            <v>Yes</v>
          </cell>
        </row>
        <row r="992">
          <cell r="R992" t="str">
            <v>Yes</v>
          </cell>
        </row>
        <row r="993">
          <cell r="R993" t="str">
            <v>Yes</v>
          </cell>
        </row>
        <row r="994">
          <cell r="R994" t="str">
            <v>Yes</v>
          </cell>
        </row>
        <row r="995">
          <cell r="R995" t="str">
            <v>Yes</v>
          </cell>
        </row>
        <row r="996">
          <cell r="R996" t="str">
            <v>Yes</v>
          </cell>
        </row>
        <row r="997">
          <cell r="R997" t="str">
            <v>Yes</v>
          </cell>
        </row>
        <row r="998">
          <cell r="R998" t="str">
            <v>Yes</v>
          </cell>
        </row>
        <row r="999">
          <cell r="R999" t="str">
            <v>Yes</v>
          </cell>
        </row>
        <row r="1000">
          <cell r="R1000" t="str">
            <v>Yes</v>
          </cell>
        </row>
        <row r="1001">
          <cell r="R1001" t="str">
            <v>Yes</v>
          </cell>
        </row>
        <row r="1002">
          <cell r="R1002" t="str">
            <v>Yes</v>
          </cell>
        </row>
        <row r="1003">
          <cell r="R1003" t="str">
            <v>Yes</v>
          </cell>
        </row>
        <row r="1004">
          <cell r="R1004" t="str">
            <v>Yes</v>
          </cell>
        </row>
        <row r="1005">
          <cell r="R1005" t="str">
            <v>Yes</v>
          </cell>
        </row>
        <row r="1006">
          <cell r="R1006" t="str">
            <v>Yes</v>
          </cell>
        </row>
        <row r="1007">
          <cell r="R1007" t="str">
            <v>Yes</v>
          </cell>
        </row>
        <row r="1008">
          <cell r="R1008" t="str">
            <v>Yes</v>
          </cell>
        </row>
        <row r="1009">
          <cell r="R1009" t="str">
            <v>Yes</v>
          </cell>
        </row>
        <row r="1010">
          <cell r="R1010" t="str">
            <v>Yes</v>
          </cell>
        </row>
        <row r="1011">
          <cell r="R1011" t="str">
            <v>Yes</v>
          </cell>
        </row>
        <row r="1012">
          <cell r="R1012" t="str">
            <v>Yes</v>
          </cell>
        </row>
        <row r="1013">
          <cell r="R1013" t="str">
            <v>Yes</v>
          </cell>
        </row>
        <row r="1014">
          <cell r="R1014" t="str">
            <v>Yes</v>
          </cell>
        </row>
        <row r="1015">
          <cell r="R1015" t="str">
            <v>Yes</v>
          </cell>
        </row>
        <row r="1016">
          <cell r="R1016" t="str">
            <v>Yes</v>
          </cell>
        </row>
        <row r="1017">
          <cell r="R1017" t="str">
            <v>Yes</v>
          </cell>
        </row>
        <row r="1018">
          <cell r="R1018" t="str">
            <v>Yes</v>
          </cell>
        </row>
        <row r="1019">
          <cell r="R1019" t="str">
            <v>Yes</v>
          </cell>
        </row>
        <row r="1020">
          <cell r="R1020" t="str">
            <v>No</v>
          </cell>
        </row>
        <row r="1021">
          <cell r="R1021" t="str">
            <v>Yes</v>
          </cell>
        </row>
        <row r="1022">
          <cell r="R1022" t="str">
            <v>Yes</v>
          </cell>
        </row>
        <row r="1023">
          <cell r="R1023" t="str">
            <v>Yes</v>
          </cell>
        </row>
        <row r="1024">
          <cell r="R1024" t="str">
            <v>No</v>
          </cell>
        </row>
        <row r="1025">
          <cell r="R1025" t="str">
            <v>No</v>
          </cell>
        </row>
        <row r="1026">
          <cell r="R1026" t="str">
            <v>Yes</v>
          </cell>
        </row>
        <row r="1027">
          <cell r="R1027" t="str">
            <v>Yes</v>
          </cell>
        </row>
        <row r="1028">
          <cell r="R1028" t="str">
            <v>No</v>
          </cell>
        </row>
        <row r="1029">
          <cell r="R1029" t="str">
            <v>Yes</v>
          </cell>
        </row>
        <row r="1030">
          <cell r="R1030" t="str">
            <v>Yes</v>
          </cell>
        </row>
        <row r="1031">
          <cell r="R1031" t="str">
            <v>Yes</v>
          </cell>
        </row>
        <row r="1032">
          <cell r="R1032" t="str">
            <v>Yes</v>
          </cell>
        </row>
        <row r="1033">
          <cell r="R1033" t="str">
            <v>Yes</v>
          </cell>
        </row>
        <row r="1034">
          <cell r="R1034" t="str">
            <v>Yes</v>
          </cell>
        </row>
        <row r="1035">
          <cell r="R1035" t="str">
            <v>Yes</v>
          </cell>
        </row>
        <row r="1036">
          <cell r="R1036" t="str">
            <v>Yes</v>
          </cell>
        </row>
        <row r="1037">
          <cell r="R1037" t="str">
            <v>Yes</v>
          </cell>
        </row>
        <row r="1038">
          <cell r="R1038" t="str">
            <v>Yes</v>
          </cell>
        </row>
        <row r="1039">
          <cell r="R1039" t="str">
            <v>Yes</v>
          </cell>
        </row>
        <row r="1040">
          <cell r="R1040" t="str">
            <v>Yes</v>
          </cell>
        </row>
        <row r="1041">
          <cell r="R1041" t="str">
            <v>Yes</v>
          </cell>
        </row>
        <row r="1042">
          <cell r="R1042" t="str">
            <v>Yes</v>
          </cell>
        </row>
        <row r="1043">
          <cell r="R1043" t="str">
            <v>Yes</v>
          </cell>
        </row>
        <row r="1044">
          <cell r="R1044" t="str">
            <v>Yes</v>
          </cell>
        </row>
        <row r="1045">
          <cell r="R1045" t="str">
            <v>Yes</v>
          </cell>
        </row>
        <row r="1046">
          <cell r="R1046" t="str">
            <v>Yes</v>
          </cell>
        </row>
        <row r="1047">
          <cell r="R1047" t="str">
            <v>Yes</v>
          </cell>
        </row>
        <row r="1048">
          <cell r="R1048" t="str">
            <v>Yes</v>
          </cell>
        </row>
        <row r="1049">
          <cell r="R1049" t="str">
            <v>Yes</v>
          </cell>
        </row>
        <row r="1050">
          <cell r="R1050" t="str">
            <v>Yes</v>
          </cell>
        </row>
        <row r="1051">
          <cell r="R1051" t="str">
            <v>Yes</v>
          </cell>
        </row>
        <row r="1052">
          <cell r="R1052" t="str">
            <v>Yes</v>
          </cell>
        </row>
        <row r="1053">
          <cell r="R1053" t="str">
            <v>Yes</v>
          </cell>
        </row>
        <row r="1054">
          <cell r="R1054" t="str">
            <v>Yes</v>
          </cell>
        </row>
        <row r="1055">
          <cell r="R1055" t="str">
            <v>Yes</v>
          </cell>
        </row>
        <row r="1056">
          <cell r="R1056" t="str">
            <v>Yes</v>
          </cell>
        </row>
        <row r="1057">
          <cell r="R1057" t="str">
            <v>Yes</v>
          </cell>
        </row>
        <row r="1058">
          <cell r="R1058" t="str">
            <v>Yes</v>
          </cell>
        </row>
        <row r="1059">
          <cell r="R1059" t="str">
            <v>Yes</v>
          </cell>
        </row>
        <row r="1060">
          <cell r="R1060" t="str">
            <v>Yes</v>
          </cell>
        </row>
        <row r="1061">
          <cell r="R1061" t="str">
            <v>Yes</v>
          </cell>
        </row>
        <row r="1062">
          <cell r="R1062" t="str">
            <v>Yes</v>
          </cell>
        </row>
        <row r="1063">
          <cell r="R1063" t="str">
            <v>Yes</v>
          </cell>
        </row>
        <row r="1064">
          <cell r="R1064" t="str">
            <v>Yes</v>
          </cell>
        </row>
        <row r="1065">
          <cell r="R1065" t="str">
            <v>Yes</v>
          </cell>
        </row>
        <row r="1066">
          <cell r="R1066" t="str">
            <v>Yes</v>
          </cell>
        </row>
        <row r="1067">
          <cell r="R1067" t="str">
            <v>Yes</v>
          </cell>
        </row>
        <row r="1068">
          <cell r="R1068" t="str">
            <v>Yes</v>
          </cell>
        </row>
        <row r="1069">
          <cell r="R1069" t="str">
            <v>Yes</v>
          </cell>
        </row>
        <row r="1070">
          <cell r="R1070" t="str">
            <v>No</v>
          </cell>
        </row>
        <row r="1071">
          <cell r="R1071" t="str">
            <v>Yes</v>
          </cell>
        </row>
        <row r="1072">
          <cell r="R1072" t="str">
            <v>Yes</v>
          </cell>
        </row>
        <row r="1073">
          <cell r="R1073" t="str">
            <v>Yes</v>
          </cell>
        </row>
        <row r="1074">
          <cell r="R1074" t="str">
            <v>Yes</v>
          </cell>
        </row>
        <row r="1075">
          <cell r="R1075" t="str">
            <v>Yes</v>
          </cell>
        </row>
        <row r="1076">
          <cell r="R1076" t="str">
            <v>Yes</v>
          </cell>
        </row>
        <row r="1077">
          <cell r="R1077" t="str">
            <v>Yes</v>
          </cell>
        </row>
        <row r="1078">
          <cell r="R1078" t="str">
            <v>Yes</v>
          </cell>
        </row>
        <row r="1079">
          <cell r="R1079" t="str">
            <v>Yes</v>
          </cell>
        </row>
        <row r="1080">
          <cell r="R1080" t="str">
            <v>Yes</v>
          </cell>
        </row>
        <row r="1081">
          <cell r="R1081" t="str">
            <v>Yes</v>
          </cell>
        </row>
        <row r="1082">
          <cell r="R1082" t="str">
            <v>Yes</v>
          </cell>
        </row>
        <row r="1083">
          <cell r="R1083" t="str">
            <v>Yes</v>
          </cell>
        </row>
        <row r="1084">
          <cell r="R1084" t="str">
            <v>Yes</v>
          </cell>
        </row>
        <row r="1085">
          <cell r="R1085" t="str">
            <v>Yes</v>
          </cell>
        </row>
        <row r="1086">
          <cell r="R1086" t="str">
            <v>Yes</v>
          </cell>
        </row>
        <row r="1087">
          <cell r="R1087" t="str">
            <v>Yes</v>
          </cell>
        </row>
        <row r="1088">
          <cell r="R1088" t="str">
            <v>Yes</v>
          </cell>
        </row>
        <row r="1089">
          <cell r="R1089" t="str">
            <v>Yes</v>
          </cell>
        </row>
        <row r="1090">
          <cell r="R1090" t="str">
            <v>Yes</v>
          </cell>
        </row>
        <row r="1091">
          <cell r="R1091" t="str">
            <v>Yes</v>
          </cell>
        </row>
        <row r="1092">
          <cell r="R1092" t="str">
            <v>Yes</v>
          </cell>
        </row>
        <row r="1093">
          <cell r="R1093" t="str">
            <v>Yes</v>
          </cell>
        </row>
        <row r="1094">
          <cell r="R1094" t="str">
            <v>Yes</v>
          </cell>
        </row>
        <row r="1095">
          <cell r="R1095" t="str">
            <v>Yes</v>
          </cell>
        </row>
        <row r="1096">
          <cell r="R1096" t="str">
            <v>Yes</v>
          </cell>
        </row>
        <row r="1097">
          <cell r="R1097" t="str">
            <v>No</v>
          </cell>
        </row>
        <row r="1098">
          <cell r="R1098" t="str">
            <v>Yes</v>
          </cell>
        </row>
        <row r="1099">
          <cell r="R1099" t="str">
            <v>Yes</v>
          </cell>
        </row>
        <row r="1100">
          <cell r="R1100" t="str">
            <v>No</v>
          </cell>
        </row>
        <row r="1101">
          <cell r="R1101" t="str">
            <v>No</v>
          </cell>
        </row>
        <row r="1102">
          <cell r="R1102" t="str">
            <v>Yes</v>
          </cell>
        </row>
        <row r="1103">
          <cell r="R1103" t="str">
            <v>Yes</v>
          </cell>
        </row>
        <row r="1104">
          <cell r="R1104" t="str">
            <v>Yes</v>
          </cell>
        </row>
        <row r="1105">
          <cell r="R1105" t="str">
            <v>Yes</v>
          </cell>
        </row>
        <row r="1106">
          <cell r="R1106" t="str">
            <v>Yes</v>
          </cell>
        </row>
        <row r="1107">
          <cell r="R1107" t="str">
            <v>Yes</v>
          </cell>
        </row>
        <row r="1108">
          <cell r="R1108" t="str">
            <v>Yes</v>
          </cell>
        </row>
        <row r="1109">
          <cell r="R1109" t="str">
            <v>Yes</v>
          </cell>
        </row>
        <row r="1110">
          <cell r="R1110" t="str">
            <v>Yes</v>
          </cell>
        </row>
        <row r="1111">
          <cell r="R1111" t="str">
            <v>Yes</v>
          </cell>
        </row>
        <row r="1112">
          <cell r="R1112" t="str">
            <v>No</v>
          </cell>
        </row>
        <row r="1113">
          <cell r="R1113" t="str">
            <v>Yes</v>
          </cell>
        </row>
        <row r="1114">
          <cell r="R1114" t="str">
            <v>No</v>
          </cell>
        </row>
        <row r="1115">
          <cell r="R1115" t="str">
            <v>No</v>
          </cell>
        </row>
        <row r="1116">
          <cell r="R1116" t="str">
            <v>Yes</v>
          </cell>
        </row>
        <row r="1117">
          <cell r="R1117" t="str">
            <v>Yes</v>
          </cell>
        </row>
        <row r="1118">
          <cell r="R1118" t="str">
            <v>Yes</v>
          </cell>
        </row>
        <row r="1119">
          <cell r="R1119" t="str">
            <v>Yes</v>
          </cell>
        </row>
        <row r="1120">
          <cell r="R1120" t="str">
            <v>Yes</v>
          </cell>
        </row>
        <row r="1121">
          <cell r="R1121" t="str">
            <v>Yes</v>
          </cell>
        </row>
        <row r="1122">
          <cell r="R1122" t="str">
            <v>Yes</v>
          </cell>
        </row>
        <row r="1123">
          <cell r="R1123" t="str">
            <v>Yes</v>
          </cell>
        </row>
        <row r="1124">
          <cell r="R1124" t="str">
            <v>Yes</v>
          </cell>
        </row>
        <row r="1125">
          <cell r="R1125" t="str">
            <v>Yes</v>
          </cell>
        </row>
        <row r="1126">
          <cell r="R1126" t="str">
            <v>Yes</v>
          </cell>
        </row>
        <row r="1127">
          <cell r="R1127" t="str">
            <v>Yes</v>
          </cell>
        </row>
        <row r="1128">
          <cell r="R1128" t="str">
            <v>Yes</v>
          </cell>
        </row>
        <row r="1129">
          <cell r="R1129" t="str">
            <v>Yes</v>
          </cell>
        </row>
        <row r="1130">
          <cell r="R1130" t="str">
            <v>Yes</v>
          </cell>
        </row>
        <row r="1131">
          <cell r="R1131" t="str">
            <v>Yes</v>
          </cell>
        </row>
        <row r="1132">
          <cell r="R1132" t="str">
            <v>Yes</v>
          </cell>
        </row>
        <row r="1133">
          <cell r="R1133" t="str">
            <v>No</v>
          </cell>
        </row>
        <row r="1134">
          <cell r="R1134" t="str">
            <v>Yes</v>
          </cell>
        </row>
        <row r="1135">
          <cell r="R1135" t="str">
            <v>Yes</v>
          </cell>
        </row>
        <row r="1136">
          <cell r="R1136" t="str">
            <v>Yes</v>
          </cell>
        </row>
        <row r="1137">
          <cell r="R1137" t="str">
            <v>Yes</v>
          </cell>
        </row>
        <row r="1138">
          <cell r="R1138" t="str">
            <v>Yes</v>
          </cell>
        </row>
        <row r="1139">
          <cell r="R1139" t="str">
            <v>Yes</v>
          </cell>
        </row>
        <row r="1140">
          <cell r="R1140" t="str">
            <v>Yes</v>
          </cell>
        </row>
        <row r="1141">
          <cell r="R1141" t="str">
            <v>Yes</v>
          </cell>
        </row>
        <row r="1142">
          <cell r="R1142" t="str">
            <v>Yes</v>
          </cell>
        </row>
        <row r="1143">
          <cell r="R1143" t="str">
            <v>Yes</v>
          </cell>
        </row>
        <row r="1144">
          <cell r="R1144" t="str">
            <v>Yes</v>
          </cell>
        </row>
        <row r="1145">
          <cell r="R1145" t="str">
            <v>Yes</v>
          </cell>
        </row>
        <row r="1146">
          <cell r="R1146" t="str">
            <v>Yes</v>
          </cell>
        </row>
        <row r="1147">
          <cell r="R1147" t="str">
            <v>No</v>
          </cell>
        </row>
        <row r="1148">
          <cell r="R1148" t="str">
            <v>Yes</v>
          </cell>
        </row>
        <row r="1149">
          <cell r="R1149" t="str">
            <v>Yes</v>
          </cell>
        </row>
        <row r="1150">
          <cell r="R1150" t="str">
            <v>No</v>
          </cell>
        </row>
        <row r="1151">
          <cell r="R1151" t="str">
            <v>No</v>
          </cell>
        </row>
        <row r="1152">
          <cell r="R1152" t="str">
            <v>No</v>
          </cell>
        </row>
        <row r="1153">
          <cell r="R1153" t="str">
            <v>Yes</v>
          </cell>
        </row>
        <row r="1154">
          <cell r="R1154" t="str">
            <v>Yes</v>
          </cell>
        </row>
        <row r="1155">
          <cell r="R1155" t="str">
            <v>Yes</v>
          </cell>
        </row>
        <row r="1156">
          <cell r="R1156" t="str">
            <v>Yes</v>
          </cell>
        </row>
        <row r="1157">
          <cell r="R1157" t="str">
            <v>Yes</v>
          </cell>
        </row>
        <row r="1158">
          <cell r="R1158" t="str">
            <v>Yes</v>
          </cell>
        </row>
        <row r="1159">
          <cell r="R1159" t="str">
            <v>No</v>
          </cell>
        </row>
        <row r="1160">
          <cell r="R1160" t="str">
            <v>Yes</v>
          </cell>
        </row>
        <row r="1161">
          <cell r="R1161" t="str">
            <v>Yes</v>
          </cell>
        </row>
        <row r="1162">
          <cell r="R1162" t="str">
            <v>Yes</v>
          </cell>
        </row>
        <row r="1163">
          <cell r="R1163" t="str">
            <v>Yes</v>
          </cell>
        </row>
        <row r="1164">
          <cell r="R1164" t="str">
            <v>Yes</v>
          </cell>
        </row>
        <row r="1165">
          <cell r="R1165" t="str">
            <v>Yes</v>
          </cell>
        </row>
        <row r="1166">
          <cell r="R1166" t="str">
            <v>Yes</v>
          </cell>
        </row>
        <row r="1167">
          <cell r="R1167" t="str">
            <v>Yes</v>
          </cell>
        </row>
        <row r="1168">
          <cell r="R1168" t="str">
            <v>Yes</v>
          </cell>
        </row>
        <row r="1169">
          <cell r="R1169" t="str">
            <v>Yes</v>
          </cell>
        </row>
        <row r="1170">
          <cell r="R1170" t="str">
            <v>Yes</v>
          </cell>
        </row>
        <row r="1171">
          <cell r="R1171" t="str">
            <v>Yes</v>
          </cell>
        </row>
        <row r="1172">
          <cell r="R1172" t="str">
            <v>Yes</v>
          </cell>
        </row>
        <row r="1173">
          <cell r="R1173" t="str">
            <v>Yes</v>
          </cell>
        </row>
        <row r="1174">
          <cell r="R1174" t="str">
            <v>Yes</v>
          </cell>
        </row>
        <row r="1175">
          <cell r="R1175" t="str">
            <v>Yes</v>
          </cell>
        </row>
        <row r="1176">
          <cell r="R1176" t="str">
            <v>Yes</v>
          </cell>
        </row>
        <row r="1177">
          <cell r="R1177" t="str">
            <v>Yes</v>
          </cell>
        </row>
        <row r="1178">
          <cell r="R1178" t="str">
            <v>Yes</v>
          </cell>
        </row>
        <row r="1179">
          <cell r="R1179" t="str">
            <v>Yes</v>
          </cell>
        </row>
        <row r="1180">
          <cell r="R1180" t="str">
            <v>Yes</v>
          </cell>
        </row>
        <row r="1181">
          <cell r="R1181" t="str">
            <v>Yes</v>
          </cell>
        </row>
        <row r="1182">
          <cell r="R1182" t="str">
            <v>Yes</v>
          </cell>
        </row>
        <row r="1183">
          <cell r="R1183" t="str">
            <v>Yes</v>
          </cell>
        </row>
        <row r="1184">
          <cell r="R1184" t="str">
            <v>Yes</v>
          </cell>
        </row>
        <row r="1185">
          <cell r="R1185" t="str">
            <v>Yes</v>
          </cell>
        </row>
        <row r="1186">
          <cell r="R1186" t="str">
            <v>Yes</v>
          </cell>
        </row>
        <row r="1187">
          <cell r="R1187" t="str">
            <v>Yes</v>
          </cell>
        </row>
        <row r="1188">
          <cell r="R1188" t="str">
            <v>Yes</v>
          </cell>
        </row>
        <row r="1189">
          <cell r="R1189" t="str">
            <v>Yes</v>
          </cell>
        </row>
        <row r="1190">
          <cell r="R1190" t="str">
            <v>Yes</v>
          </cell>
        </row>
        <row r="1191">
          <cell r="R1191" t="str">
            <v>Yes</v>
          </cell>
        </row>
        <row r="1192">
          <cell r="R1192" t="str">
            <v>Yes</v>
          </cell>
        </row>
        <row r="1193">
          <cell r="R1193" t="str">
            <v>Yes</v>
          </cell>
        </row>
        <row r="1194">
          <cell r="R1194" t="str">
            <v>Yes</v>
          </cell>
        </row>
        <row r="1195">
          <cell r="R1195" t="str">
            <v>Yes</v>
          </cell>
        </row>
        <row r="1196">
          <cell r="R1196" t="str">
            <v>Yes</v>
          </cell>
        </row>
        <row r="1197">
          <cell r="R1197" t="str">
            <v>Yes</v>
          </cell>
        </row>
        <row r="1198">
          <cell r="R1198" t="str">
            <v>Yes</v>
          </cell>
        </row>
        <row r="1199">
          <cell r="R1199" t="str">
            <v>Yes</v>
          </cell>
        </row>
        <row r="1200">
          <cell r="R1200" t="str">
            <v>Yes</v>
          </cell>
        </row>
        <row r="1201">
          <cell r="R1201" t="str">
            <v>Yes</v>
          </cell>
        </row>
        <row r="1202">
          <cell r="R1202" t="str">
            <v>Yes</v>
          </cell>
        </row>
        <row r="1203">
          <cell r="R1203" t="str">
            <v>Yes</v>
          </cell>
        </row>
        <row r="1204">
          <cell r="R1204" t="str">
            <v>Yes</v>
          </cell>
        </row>
        <row r="1205">
          <cell r="R1205" t="str">
            <v>Yes</v>
          </cell>
        </row>
        <row r="1206">
          <cell r="R1206" t="str">
            <v>Yes</v>
          </cell>
        </row>
        <row r="1207">
          <cell r="R1207" t="str">
            <v>Yes</v>
          </cell>
        </row>
        <row r="1208">
          <cell r="R1208" t="str">
            <v>Yes</v>
          </cell>
        </row>
        <row r="1209">
          <cell r="R1209" t="str">
            <v>Yes</v>
          </cell>
        </row>
        <row r="1210">
          <cell r="R1210" t="str">
            <v>Yes</v>
          </cell>
        </row>
        <row r="1211">
          <cell r="R1211" t="str">
            <v>Yes</v>
          </cell>
        </row>
        <row r="1212">
          <cell r="R1212" t="str">
            <v>Yes</v>
          </cell>
        </row>
        <row r="1213">
          <cell r="R1213" t="str">
            <v>Yes</v>
          </cell>
        </row>
        <row r="1214">
          <cell r="R1214" t="str">
            <v>Yes</v>
          </cell>
        </row>
        <row r="1215">
          <cell r="R1215" t="str">
            <v>Yes</v>
          </cell>
        </row>
        <row r="1216">
          <cell r="R1216" t="str">
            <v>No</v>
          </cell>
        </row>
        <row r="1217">
          <cell r="R1217" t="str">
            <v>Yes</v>
          </cell>
        </row>
        <row r="1218">
          <cell r="R1218" t="str">
            <v>Yes</v>
          </cell>
        </row>
        <row r="1219">
          <cell r="R1219" t="str">
            <v>Yes</v>
          </cell>
        </row>
        <row r="1220">
          <cell r="R1220" t="str">
            <v>Yes</v>
          </cell>
        </row>
        <row r="1221">
          <cell r="R1221" t="str">
            <v>Yes</v>
          </cell>
        </row>
        <row r="1222">
          <cell r="R1222" t="str">
            <v>Yes</v>
          </cell>
        </row>
        <row r="1223">
          <cell r="R1223" t="str">
            <v>Yes</v>
          </cell>
        </row>
        <row r="1224">
          <cell r="R1224" t="str">
            <v>Yes</v>
          </cell>
        </row>
        <row r="1225">
          <cell r="R1225" t="str">
            <v>Yes</v>
          </cell>
        </row>
        <row r="1226">
          <cell r="R1226" t="str">
            <v>Yes</v>
          </cell>
        </row>
        <row r="1227">
          <cell r="R1227" t="str">
            <v>Yes</v>
          </cell>
        </row>
        <row r="1228">
          <cell r="R1228" t="str">
            <v>Yes</v>
          </cell>
        </row>
        <row r="1229">
          <cell r="R1229" t="str">
            <v>Yes</v>
          </cell>
        </row>
        <row r="1230">
          <cell r="R1230" t="str">
            <v>Yes</v>
          </cell>
        </row>
        <row r="1231">
          <cell r="R1231" t="str">
            <v>Yes</v>
          </cell>
        </row>
        <row r="1232">
          <cell r="R1232" t="str">
            <v>Yes</v>
          </cell>
        </row>
        <row r="1233">
          <cell r="R1233" t="str">
            <v>Yes</v>
          </cell>
        </row>
        <row r="1234">
          <cell r="R1234" t="str">
            <v>Yes</v>
          </cell>
        </row>
        <row r="1235">
          <cell r="R1235" t="str">
            <v>Yes</v>
          </cell>
        </row>
        <row r="1236">
          <cell r="R1236" t="str">
            <v>Yes</v>
          </cell>
        </row>
        <row r="1237">
          <cell r="R1237" t="str">
            <v>Yes</v>
          </cell>
        </row>
        <row r="1238">
          <cell r="R1238" t="str">
            <v>Yes</v>
          </cell>
        </row>
        <row r="1239">
          <cell r="R1239" t="str">
            <v>Yes</v>
          </cell>
        </row>
        <row r="1240">
          <cell r="R1240" t="str">
            <v>Yes</v>
          </cell>
        </row>
        <row r="1241">
          <cell r="R1241" t="str">
            <v>Yes</v>
          </cell>
        </row>
        <row r="1242">
          <cell r="R1242" t="str">
            <v>Yes</v>
          </cell>
        </row>
        <row r="1243">
          <cell r="R1243" t="str">
            <v>Yes</v>
          </cell>
        </row>
        <row r="1244">
          <cell r="R1244" t="str">
            <v>Yes</v>
          </cell>
        </row>
        <row r="1245">
          <cell r="R1245" t="str">
            <v>Yes</v>
          </cell>
        </row>
        <row r="1246">
          <cell r="R1246" t="str">
            <v>Yes</v>
          </cell>
        </row>
        <row r="1247">
          <cell r="R1247" t="str">
            <v>Yes</v>
          </cell>
        </row>
        <row r="1248">
          <cell r="R1248" t="str">
            <v>Yes</v>
          </cell>
        </row>
        <row r="1249">
          <cell r="R1249" t="str">
            <v>Yes</v>
          </cell>
        </row>
        <row r="1250">
          <cell r="R1250" t="str">
            <v>Yes</v>
          </cell>
        </row>
        <row r="1251">
          <cell r="R1251" t="str">
            <v>Yes</v>
          </cell>
        </row>
        <row r="1252">
          <cell r="R1252" t="str">
            <v>Yes</v>
          </cell>
        </row>
        <row r="1253">
          <cell r="R1253" t="str">
            <v>Yes</v>
          </cell>
        </row>
        <row r="1254">
          <cell r="R1254" t="str">
            <v>Yes</v>
          </cell>
        </row>
        <row r="1255">
          <cell r="R1255" t="str">
            <v>Yes</v>
          </cell>
        </row>
        <row r="1256">
          <cell r="R1256" t="str">
            <v>Yes</v>
          </cell>
        </row>
        <row r="1257">
          <cell r="R1257" t="str">
            <v>Yes</v>
          </cell>
        </row>
        <row r="1258">
          <cell r="R1258" t="str">
            <v>Yes</v>
          </cell>
        </row>
        <row r="1259">
          <cell r="R1259" t="str">
            <v>Yes</v>
          </cell>
        </row>
        <row r="1260">
          <cell r="R1260" t="str">
            <v>Yes</v>
          </cell>
        </row>
        <row r="1261">
          <cell r="R1261" t="str">
            <v>Yes</v>
          </cell>
        </row>
        <row r="1262">
          <cell r="R1262" t="str">
            <v>Yes</v>
          </cell>
        </row>
        <row r="1263">
          <cell r="R1263" t="str">
            <v>Yes</v>
          </cell>
        </row>
        <row r="1264">
          <cell r="R1264" t="str">
            <v>Yes</v>
          </cell>
        </row>
        <row r="1265">
          <cell r="R1265" t="str">
            <v>Yes</v>
          </cell>
        </row>
        <row r="1266">
          <cell r="R1266" t="str">
            <v>Yes</v>
          </cell>
        </row>
        <row r="1267">
          <cell r="R1267" t="str">
            <v>Yes</v>
          </cell>
        </row>
        <row r="1268">
          <cell r="R1268" t="str">
            <v>Yes</v>
          </cell>
        </row>
        <row r="1269">
          <cell r="R1269" t="str">
            <v>Yes</v>
          </cell>
        </row>
        <row r="1270">
          <cell r="R1270" t="str">
            <v>Yes</v>
          </cell>
        </row>
        <row r="1271">
          <cell r="R1271" t="str">
            <v>Yes</v>
          </cell>
        </row>
        <row r="1272">
          <cell r="R1272" t="str">
            <v>Yes</v>
          </cell>
        </row>
        <row r="1273">
          <cell r="R1273" t="str">
            <v>Yes</v>
          </cell>
        </row>
        <row r="1274">
          <cell r="R1274" t="str">
            <v>Yes</v>
          </cell>
        </row>
        <row r="1275">
          <cell r="R1275" t="str">
            <v>Yes</v>
          </cell>
        </row>
        <row r="1276">
          <cell r="R1276" t="str">
            <v>Yes</v>
          </cell>
        </row>
        <row r="1277">
          <cell r="R1277" t="str">
            <v>Yes</v>
          </cell>
        </row>
        <row r="1278">
          <cell r="R1278" t="str">
            <v>Yes</v>
          </cell>
        </row>
        <row r="1279">
          <cell r="R1279" t="str">
            <v>Yes</v>
          </cell>
        </row>
        <row r="1280">
          <cell r="R1280" t="str">
            <v>Yes</v>
          </cell>
        </row>
        <row r="1281">
          <cell r="R1281" t="str">
            <v>Yes</v>
          </cell>
        </row>
        <row r="1282">
          <cell r="R1282" t="str">
            <v>Yes</v>
          </cell>
        </row>
        <row r="1283">
          <cell r="R1283" t="str">
            <v>Yes</v>
          </cell>
        </row>
        <row r="1284">
          <cell r="R1284" t="str">
            <v>Yes</v>
          </cell>
        </row>
        <row r="1285">
          <cell r="R1285" t="str">
            <v>Yes</v>
          </cell>
        </row>
        <row r="1286">
          <cell r="R1286" t="str">
            <v>Yes</v>
          </cell>
        </row>
        <row r="1287">
          <cell r="R1287" t="str">
            <v>Yes</v>
          </cell>
        </row>
        <row r="1288">
          <cell r="R1288" t="str">
            <v>Yes</v>
          </cell>
        </row>
        <row r="1289">
          <cell r="R1289" t="str">
            <v>Yes</v>
          </cell>
        </row>
        <row r="1290">
          <cell r="R1290" t="str">
            <v>Yes</v>
          </cell>
        </row>
        <row r="1291">
          <cell r="R1291" t="str">
            <v>Yes</v>
          </cell>
        </row>
        <row r="1292">
          <cell r="R1292" t="str">
            <v>Yes</v>
          </cell>
        </row>
        <row r="1293">
          <cell r="R1293" t="str">
            <v>Yes</v>
          </cell>
        </row>
        <row r="1294">
          <cell r="R1294" t="str">
            <v>Yes</v>
          </cell>
        </row>
        <row r="1295">
          <cell r="R1295" t="str">
            <v>Yes</v>
          </cell>
        </row>
        <row r="1296">
          <cell r="R1296" t="str">
            <v>Yes</v>
          </cell>
        </row>
        <row r="1297">
          <cell r="R1297" t="str">
            <v>Yes</v>
          </cell>
        </row>
        <row r="1298">
          <cell r="R1298" t="str">
            <v>Yes</v>
          </cell>
        </row>
        <row r="1299">
          <cell r="R1299" t="str">
            <v>Yes</v>
          </cell>
        </row>
        <row r="1300">
          <cell r="R1300" t="str">
            <v>Yes</v>
          </cell>
        </row>
        <row r="1301">
          <cell r="R1301" t="str">
            <v>Yes</v>
          </cell>
        </row>
        <row r="1302">
          <cell r="R1302" t="str">
            <v>Yes</v>
          </cell>
        </row>
        <row r="1303">
          <cell r="R1303" t="str">
            <v>Yes</v>
          </cell>
        </row>
        <row r="1304">
          <cell r="R1304" t="str">
            <v>Yes</v>
          </cell>
        </row>
        <row r="1305">
          <cell r="R1305" t="str">
            <v>Yes</v>
          </cell>
        </row>
        <row r="1306">
          <cell r="R1306" t="str">
            <v>Yes</v>
          </cell>
        </row>
        <row r="1307">
          <cell r="R1307" t="str">
            <v>Yes</v>
          </cell>
        </row>
        <row r="1308">
          <cell r="R1308" t="str">
            <v>Yes</v>
          </cell>
        </row>
        <row r="1309">
          <cell r="R1309" t="str">
            <v>Yes</v>
          </cell>
        </row>
        <row r="1310">
          <cell r="R1310" t="str">
            <v>Yes</v>
          </cell>
        </row>
        <row r="1311">
          <cell r="R1311" t="str">
            <v>Yes</v>
          </cell>
        </row>
        <row r="1312">
          <cell r="R1312" t="str">
            <v>Yes</v>
          </cell>
        </row>
        <row r="1313">
          <cell r="R1313" t="str">
            <v>Yes</v>
          </cell>
        </row>
        <row r="1314">
          <cell r="R1314" t="str">
            <v>Yes</v>
          </cell>
        </row>
        <row r="1315">
          <cell r="R1315" t="str">
            <v>Yes</v>
          </cell>
        </row>
        <row r="1316">
          <cell r="R1316" t="str">
            <v>Yes</v>
          </cell>
        </row>
        <row r="1317">
          <cell r="R1317" t="str">
            <v>Yes</v>
          </cell>
        </row>
        <row r="1318">
          <cell r="R1318" t="str">
            <v>Yes</v>
          </cell>
        </row>
        <row r="1319">
          <cell r="R1319" t="str">
            <v>Yes</v>
          </cell>
        </row>
        <row r="1320">
          <cell r="R1320" t="str">
            <v>Yes</v>
          </cell>
        </row>
        <row r="1321">
          <cell r="R1321" t="str">
            <v>Yes</v>
          </cell>
        </row>
        <row r="1322">
          <cell r="R1322" t="str">
            <v>Yes</v>
          </cell>
        </row>
        <row r="1323">
          <cell r="R1323" t="str">
            <v>Yes</v>
          </cell>
        </row>
        <row r="1324">
          <cell r="R1324" t="str">
            <v>Yes</v>
          </cell>
        </row>
        <row r="1325">
          <cell r="R1325" t="str">
            <v>Yes</v>
          </cell>
        </row>
        <row r="1326">
          <cell r="R1326" t="str">
            <v>Yes</v>
          </cell>
        </row>
        <row r="1327">
          <cell r="R1327" t="str">
            <v>Yes</v>
          </cell>
        </row>
        <row r="1328">
          <cell r="R1328" t="str">
            <v>Yes</v>
          </cell>
        </row>
        <row r="1329">
          <cell r="R1329" t="str">
            <v>Yes</v>
          </cell>
        </row>
        <row r="1330">
          <cell r="R1330" t="str">
            <v>Yes</v>
          </cell>
        </row>
        <row r="1331">
          <cell r="R1331" t="str">
            <v>Yes</v>
          </cell>
        </row>
        <row r="1332">
          <cell r="R1332" t="str">
            <v>Yes</v>
          </cell>
        </row>
        <row r="1333">
          <cell r="R1333" t="str">
            <v>Yes</v>
          </cell>
        </row>
        <row r="1334">
          <cell r="R1334" t="str">
            <v>Yes</v>
          </cell>
        </row>
        <row r="1335">
          <cell r="R1335" t="str">
            <v>Yes</v>
          </cell>
        </row>
        <row r="1336">
          <cell r="R1336" t="str">
            <v>Yes</v>
          </cell>
        </row>
        <row r="1337">
          <cell r="R1337" t="str">
            <v>Yes</v>
          </cell>
        </row>
        <row r="1338">
          <cell r="R1338" t="str">
            <v>Yes</v>
          </cell>
        </row>
        <row r="1339">
          <cell r="R1339" t="str">
            <v>Yes</v>
          </cell>
        </row>
        <row r="1340">
          <cell r="R1340" t="str">
            <v>Yes</v>
          </cell>
        </row>
        <row r="1341">
          <cell r="R1341" t="str">
            <v>Yes</v>
          </cell>
        </row>
        <row r="1342">
          <cell r="R1342" t="str">
            <v>Yes</v>
          </cell>
        </row>
        <row r="1343">
          <cell r="R1343" t="str">
            <v>Yes</v>
          </cell>
        </row>
        <row r="1344">
          <cell r="R1344" t="str">
            <v>Yes</v>
          </cell>
        </row>
        <row r="1345">
          <cell r="R1345" t="str">
            <v>Yes</v>
          </cell>
        </row>
        <row r="1346">
          <cell r="R1346" t="str">
            <v>Yes</v>
          </cell>
        </row>
        <row r="1347">
          <cell r="R1347" t="str">
            <v>Yes</v>
          </cell>
        </row>
        <row r="1348">
          <cell r="R1348" t="str">
            <v>Yes</v>
          </cell>
        </row>
        <row r="1349">
          <cell r="R1349" t="str">
            <v>Yes</v>
          </cell>
        </row>
        <row r="1350">
          <cell r="R1350" t="str">
            <v>Yes</v>
          </cell>
        </row>
        <row r="1351">
          <cell r="R1351" t="str">
            <v>Yes</v>
          </cell>
        </row>
        <row r="1352">
          <cell r="R1352" t="str">
            <v>Yes</v>
          </cell>
        </row>
        <row r="1353">
          <cell r="R1353" t="str">
            <v>Yes</v>
          </cell>
        </row>
        <row r="1354">
          <cell r="R1354" t="str">
            <v>Yes</v>
          </cell>
        </row>
        <row r="1355">
          <cell r="R1355" t="str">
            <v>Yes</v>
          </cell>
        </row>
        <row r="1356">
          <cell r="R1356" t="str">
            <v>Yes</v>
          </cell>
        </row>
        <row r="1357">
          <cell r="R1357" t="str">
            <v>Yes</v>
          </cell>
        </row>
        <row r="1358">
          <cell r="R1358" t="str">
            <v>Yes</v>
          </cell>
        </row>
        <row r="1359">
          <cell r="R1359" t="str">
            <v>Yes</v>
          </cell>
        </row>
        <row r="1360">
          <cell r="R1360" t="str">
            <v>Yes</v>
          </cell>
        </row>
        <row r="1361">
          <cell r="R1361" t="str">
            <v>Yes</v>
          </cell>
        </row>
        <row r="1362">
          <cell r="R1362" t="str">
            <v>Yes</v>
          </cell>
        </row>
        <row r="1363">
          <cell r="R1363" t="str">
            <v>Yes</v>
          </cell>
        </row>
        <row r="1364">
          <cell r="R1364" t="str">
            <v>Yes</v>
          </cell>
        </row>
        <row r="1365">
          <cell r="R1365" t="str">
            <v>Yes</v>
          </cell>
        </row>
        <row r="1366">
          <cell r="R1366" t="str">
            <v>Yes</v>
          </cell>
        </row>
        <row r="1367">
          <cell r="R1367" t="str">
            <v>Yes</v>
          </cell>
        </row>
        <row r="1368">
          <cell r="R1368" t="str">
            <v>Yes</v>
          </cell>
        </row>
        <row r="1369">
          <cell r="R1369" t="str">
            <v>Yes</v>
          </cell>
        </row>
        <row r="1370">
          <cell r="R1370" t="str">
            <v>Yes</v>
          </cell>
        </row>
        <row r="1371">
          <cell r="R1371" t="str">
            <v>Yes</v>
          </cell>
        </row>
        <row r="1372">
          <cell r="R1372" t="str">
            <v>Yes</v>
          </cell>
        </row>
        <row r="1373">
          <cell r="R1373" t="str">
            <v>Yes</v>
          </cell>
        </row>
        <row r="1374">
          <cell r="R1374" t="str">
            <v>Yes</v>
          </cell>
        </row>
        <row r="1375">
          <cell r="R1375" t="str">
            <v>Yes</v>
          </cell>
        </row>
        <row r="1376">
          <cell r="R1376" t="str">
            <v>Yes</v>
          </cell>
        </row>
        <row r="1377">
          <cell r="R1377" t="str">
            <v>Yes</v>
          </cell>
        </row>
        <row r="1378">
          <cell r="R1378" t="str">
            <v>Yes</v>
          </cell>
        </row>
        <row r="1379">
          <cell r="R1379" t="str">
            <v>Yes</v>
          </cell>
        </row>
        <row r="1380">
          <cell r="R1380" t="str">
            <v>Yes</v>
          </cell>
        </row>
        <row r="1381">
          <cell r="R1381" t="str">
            <v>Yes</v>
          </cell>
        </row>
        <row r="1382">
          <cell r="R1382" t="str">
            <v>Yes</v>
          </cell>
        </row>
        <row r="1383">
          <cell r="R1383" t="str">
            <v>Yes</v>
          </cell>
        </row>
        <row r="1384">
          <cell r="R1384" t="str">
            <v>Yes</v>
          </cell>
        </row>
        <row r="1385">
          <cell r="R1385" t="str">
            <v>Yes</v>
          </cell>
        </row>
        <row r="1386">
          <cell r="R1386" t="str">
            <v>Yes</v>
          </cell>
        </row>
        <row r="1387">
          <cell r="R1387" t="str">
            <v>Yes</v>
          </cell>
        </row>
        <row r="1388">
          <cell r="R1388" t="str">
            <v>Yes</v>
          </cell>
        </row>
        <row r="1389">
          <cell r="R1389" t="str">
            <v>Yes</v>
          </cell>
        </row>
        <row r="1390">
          <cell r="R1390" t="str">
            <v>Yes</v>
          </cell>
        </row>
        <row r="1391">
          <cell r="R1391" t="str">
            <v>Yes</v>
          </cell>
        </row>
        <row r="1392">
          <cell r="R1392" t="str">
            <v>Yes</v>
          </cell>
        </row>
        <row r="1393">
          <cell r="R1393" t="str">
            <v>Yes</v>
          </cell>
        </row>
        <row r="1394">
          <cell r="R1394" t="str">
            <v>Yes</v>
          </cell>
        </row>
        <row r="1395">
          <cell r="R1395" t="str">
            <v>Yes</v>
          </cell>
        </row>
        <row r="1396">
          <cell r="R1396" t="str">
            <v>Yes</v>
          </cell>
        </row>
        <row r="1397">
          <cell r="R1397" t="str">
            <v>Yes</v>
          </cell>
        </row>
        <row r="1398">
          <cell r="R1398" t="str">
            <v>Yes</v>
          </cell>
        </row>
        <row r="1399">
          <cell r="R1399" t="str">
            <v>Yes</v>
          </cell>
        </row>
        <row r="1400">
          <cell r="R1400" t="str">
            <v>Yes</v>
          </cell>
        </row>
        <row r="1401">
          <cell r="R1401" t="str">
            <v>Yes</v>
          </cell>
        </row>
        <row r="1402">
          <cell r="R1402" t="str">
            <v>Yes</v>
          </cell>
        </row>
        <row r="1403">
          <cell r="R1403" t="str">
            <v>Yes</v>
          </cell>
        </row>
        <row r="1404">
          <cell r="R1404" t="str">
            <v>Yes</v>
          </cell>
        </row>
        <row r="1405">
          <cell r="R1405" t="str">
            <v>Yes</v>
          </cell>
        </row>
        <row r="1406">
          <cell r="R1406" t="str">
            <v>Yes</v>
          </cell>
        </row>
        <row r="1407">
          <cell r="R1407" t="str">
            <v>Yes</v>
          </cell>
        </row>
        <row r="1408">
          <cell r="R1408" t="str">
            <v>Yes</v>
          </cell>
        </row>
        <row r="1409">
          <cell r="R1409" t="str">
            <v>Yes</v>
          </cell>
        </row>
        <row r="1410">
          <cell r="R1410" t="str">
            <v>Yes</v>
          </cell>
        </row>
        <row r="1411">
          <cell r="R1411" t="str">
            <v>Yes</v>
          </cell>
        </row>
        <row r="1412">
          <cell r="R1412" t="str">
            <v>Yes</v>
          </cell>
        </row>
        <row r="1413">
          <cell r="R1413" t="str">
            <v>Yes</v>
          </cell>
        </row>
        <row r="1414">
          <cell r="R1414" t="str">
            <v>Yes</v>
          </cell>
        </row>
        <row r="1415">
          <cell r="R1415" t="str">
            <v>Yes</v>
          </cell>
        </row>
        <row r="1416">
          <cell r="R1416" t="str">
            <v>Yes</v>
          </cell>
        </row>
        <row r="1417">
          <cell r="R1417" t="str">
            <v>Yes</v>
          </cell>
        </row>
        <row r="1418">
          <cell r="R1418" t="str">
            <v>Yes</v>
          </cell>
        </row>
        <row r="1419">
          <cell r="R1419" t="str">
            <v>Yes</v>
          </cell>
        </row>
        <row r="1420">
          <cell r="R1420" t="str">
            <v>Yes</v>
          </cell>
        </row>
        <row r="1421">
          <cell r="R1421" t="str">
            <v>Yes</v>
          </cell>
        </row>
        <row r="1422">
          <cell r="R1422" t="str">
            <v>Yes</v>
          </cell>
        </row>
        <row r="1423">
          <cell r="R1423" t="str">
            <v>Yes</v>
          </cell>
        </row>
        <row r="1424">
          <cell r="R1424" t="str">
            <v>Yes</v>
          </cell>
        </row>
        <row r="1425">
          <cell r="R1425" t="str">
            <v>Yes</v>
          </cell>
        </row>
        <row r="1426">
          <cell r="R1426" t="str">
            <v>Yes</v>
          </cell>
        </row>
        <row r="1427">
          <cell r="R1427" t="str">
            <v>Yes</v>
          </cell>
        </row>
        <row r="1428">
          <cell r="R1428" t="str">
            <v>Yes</v>
          </cell>
        </row>
        <row r="1429">
          <cell r="R1429" t="str">
            <v>Yes</v>
          </cell>
        </row>
        <row r="1430">
          <cell r="R1430" t="str">
            <v>Yes</v>
          </cell>
        </row>
        <row r="1431">
          <cell r="R1431" t="str">
            <v>Yes</v>
          </cell>
        </row>
        <row r="1432">
          <cell r="R1432" t="str">
            <v>Yes</v>
          </cell>
        </row>
        <row r="1433">
          <cell r="R1433" t="str">
            <v>Yes</v>
          </cell>
        </row>
        <row r="1434">
          <cell r="R1434" t="str">
            <v>Yes</v>
          </cell>
        </row>
        <row r="1435">
          <cell r="R1435" t="str">
            <v>Yes</v>
          </cell>
        </row>
        <row r="1436">
          <cell r="R1436" t="str">
            <v>Yes</v>
          </cell>
        </row>
        <row r="1437">
          <cell r="R1437" t="str">
            <v>Yes</v>
          </cell>
        </row>
        <row r="1438">
          <cell r="R1438" t="str">
            <v>Yes</v>
          </cell>
        </row>
        <row r="1439">
          <cell r="R1439" t="str">
            <v>Yes</v>
          </cell>
        </row>
        <row r="1440">
          <cell r="R1440" t="str">
            <v>Yes</v>
          </cell>
        </row>
        <row r="1441">
          <cell r="R1441" t="str">
            <v>Yes</v>
          </cell>
        </row>
        <row r="1442">
          <cell r="R1442" t="str">
            <v>Yes</v>
          </cell>
        </row>
        <row r="1443">
          <cell r="R1443" t="str">
            <v>Yes</v>
          </cell>
        </row>
        <row r="1444">
          <cell r="R1444" t="str">
            <v>Yes</v>
          </cell>
        </row>
        <row r="1445">
          <cell r="R1445" t="str">
            <v>Yes</v>
          </cell>
        </row>
        <row r="1446">
          <cell r="R1446" t="str">
            <v>Yes</v>
          </cell>
        </row>
        <row r="1447">
          <cell r="R1447" t="str">
            <v>Yes</v>
          </cell>
        </row>
        <row r="1448">
          <cell r="R1448" t="str">
            <v>Yes</v>
          </cell>
        </row>
        <row r="1449">
          <cell r="R1449" t="str">
            <v>Yes</v>
          </cell>
        </row>
        <row r="1450">
          <cell r="R1450" t="str">
            <v>Yes</v>
          </cell>
        </row>
        <row r="1451">
          <cell r="R1451" t="str">
            <v>Yes</v>
          </cell>
        </row>
        <row r="1452">
          <cell r="R1452" t="str">
            <v>Yes</v>
          </cell>
        </row>
        <row r="1453">
          <cell r="R1453" t="str">
            <v>Yes</v>
          </cell>
        </row>
        <row r="1454">
          <cell r="R1454" t="str">
            <v>Yes</v>
          </cell>
        </row>
        <row r="1455">
          <cell r="R1455" t="str">
            <v>Yes</v>
          </cell>
        </row>
        <row r="1456">
          <cell r="R1456" t="str">
            <v>Yes</v>
          </cell>
        </row>
        <row r="1457">
          <cell r="R1457" t="str">
            <v>Yes</v>
          </cell>
        </row>
        <row r="1458">
          <cell r="R1458" t="str">
            <v>Yes</v>
          </cell>
        </row>
        <row r="1459">
          <cell r="R1459" t="str">
            <v>Yes</v>
          </cell>
        </row>
        <row r="1460">
          <cell r="R1460" t="str">
            <v>Yes</v>
          </cell>
        </row>
        <row r="1461">
          <cell r="R1461" t="str">
            <v>Yes</v>
          </cell>
        </row>
        <row r="1462">
          <cell r="R1462" t="str">
            <v>Yes</v>
          </cell>
        </row>
        <row r="1463">
          <cell r="R1463" t="str">
            <v>Yes</v>
          </cell>
        </row>
        <row r="1464">
          <cell r="R1464" t="str">
            <v>Yes</v>
          </cell>
        </row>
        <row r="1465">
          <cell r="R1465" t="str">
            <v>Yes</v>
          </cell>
        </row>
        <row r="1466">
          <cell r="R1466" t="str">
            <v>Yes</v>
          </cell>
        </row>
        <row r="1467">
          <cell r="R1467" t="str">
            <v>Yes</v>
          </cell>
        </row>
        <row r="1468">
          <cell r="R1468" t="str">
            <v>Yes</v>
          </cell>
        </row>
        <row r="1469">
          <cell r="R1469" t="str">
            <v>Yes</v>
          </cell>
        </row>
        <row r="1470">
          <cell r="R1470" t="str">
            <v>Yes</v>
          </cell>
        </row>
        <row r="1471">
          <cell r="R1471" t="str">
            <v>Yes</v>
          </cell>
        </row>
        <row r="1472">
          <cell r="R1472" t="str">
            <v>Yes</v>
          </cell>
        </row>
        <row r="1473">
          <cell r="R1473" t="str">
            <v>Yes</v>
          </cell>
        </row>
        <row r="1474">
          <cell r="R1474" t="str">
            <v>Yes</v>
          </cell>
        </row>
        <row r="1475">
          <cell r="R1475" t="str">
            <v>Yes</v>
          </cell>
        </row>
        <row r="1476">
          <cell r="R1476" t="str">
            <v>Yes</v>
          </cell>
        </row>
        <row r="1477">
          <cell r="R1477" t="str">
            <v>Yes</v>
          </cell>
        </row>
        <row r="1478">
          <cell r="R1478" t="str">
            <v>Yes</v>
          </cell>
        </row>
        <row r="1479">
          <cell r="R1479" t="str">
            <v>Yes</v>
          </cell>
        </row>
        <row r="1480">
          <cell r="R1480" t="str">
            <v>Yes</v>
          </cell>
        </row>
        <row r="1481">
          <cell r="R1481" t="str">
            <v>Yes</v>
          </cell>
        </row>
        <row r="1482">
          <cell r="R1482" t="str">
            <v>Yes</v>
          </cell>
        </row>
        <row r="1483">
          <cell r="R1483" t="str">
            <v>Yes</v>
          </cell>
        </row>
        <row r="1484">
          <cell r="R1484" t="str">
            <v>Yes</v>
          </cell>
        </row>
        <row r="1485">
          <cell r="R1485" t="str">
            <v>Yes</v>
          </cell>
        </row>
        <row r="1486">
          <cell r="R1486" t="str">
            <v>Yes</v>
          </cell>
        </row>
        <row r="1487">
          <cell r="R1487" t="str">
            <v>Yes</v>
          </cell>
        </row>
        <row r="1488">
          <cell r="R1488" t="str">
            <v>Yes</v>
          </cell>
        </row>
        <row r="1489">
          <cell r="R1489" t="str">
            <v>Yes</v>
          </cell>
        </row>
        <row r="1490">
          <cell r="R1490" t="str">
            <v>Yes</v>
          </cell>
        </row>
        <row r="1491">
          <cell r="R1491" t="str">
            <v>Yes</v>
          </cell>
        </row>
        <row r="1492">
          <cell r="R1492" t="str">
            <v>Yes</v>
          </cell>
        </row>
        <row r="1493">
          <cell r="R1493" t="str">
            <v>Yes</v>
          </cell>
        </row>
        <row r="1494">
          <cell r="R1494" t="str">
            <v>Yes</v>
          </cell>
        </row>
        <row r="1495">
          <cell r="R1495" t="str">
            <v>Yes</v>
          </cell>
        </row>
        <row r="1496">
          <cell r="R1496" t="str">
            <v>Yes</v>
          </cell>
        </row>
        <row r="1497">
          <cell r="R1497" t="str">
            <v>Yes</v>
          </cell>
        </row>
        <row r="1498">
          <cell r="R1498" t="str">
            <v>Yes</v>
          </cell>
        </row>
        <row r="1499">
          <cell r="R1499" t="str">
            <v>Yes</v>
          </cell>
        </row>
        <row r="1500">
          <cell r="R1500" t="str">
            <v>Yes</v>
          </cell>
        </row>
        <row r="1501">
          <cell r="R1501" t="str">
            <v>Yes</v>
          </cell>
        </row>
        <row r="1502">
          <cell r="R1502" t="str">
            <v>Yes</v>
          </cell>
        </row>
        <row r="1503">
          <cell r="R1503" t="str">
            <v>Yes</v>
          </cell>
        </row>
        <row r="1504">
          <cell r="R1504" t="str">
            <v>Yes</v>
          </cell>
        </row>
        <row r="1505">
          <cell r="R1505" t="str">
            <v>Yes</v>
          </cell>
        </row>
        <row r="1506">
          <cell r="R1506" t="str">
            <v>Yes</v>
          </cell>
        </row>
        <row r="1507">
          <cell r="R1507" t="str">
            <v>Yes</v>
          </cell>
        </row>
        <row r="1508">
          <cell r="R1508" t="str">
            <v>Yes</v>
          </cell>
        </row>
        <row r="1509">
          <cell r="R1509" t="str">
            <v>Yes</v>
          </cell>
        </row>
        <row r="1510">
          <cell r="R1510" t="str">
            <v>Yes</v>
          </cell>
        </row>
        <row r="1511">
          <cell r="R1511" t="str">
            <v>Yes</v>
          </cell>
        </row>
        <row r="1512">
          <cell r="R1512" t="str">
            <v>Yes</v>
          </cell>
        </row>
        <row r="1513">
          <cell r="R1513" t="str">
            <v>Yes</v>
          </cell>
        </row>
        <row r="1514">
          <cell r="R1514" t="str">
            <v>Yes</v>
          </cell>
        </row>
        <row r="1515">
          <cell r="R1515" t="str">
            <v>Yes</v>
          </cell>
        </row>
        <row r="1516">
          <cell r="R1516" t="str">
            <v>Yes</v>
          </cell>
        </row>
        <row r="1517">
          <cell r="R1517" t="str">
            <v>Yes</v>
          </cell>
        </row>
        <row r="1518">
          <cell r="R1518" t="str">
            <v>Yes</v>
          </cell>
        </row>
        <row r="1519">
          <cell r="R1519" t="str">
            <v>Yes</v>
          </cell>
        </row>
        <row r="1520">
          <cell r="R1520" t="str">
            <v>Yes</v>
          </cell>
        </row>
        <row r="1521">
          <cell r="R1521" t="str">
            <v>Yes</v>
          </cell>
        </row>
        <row r="1522">
          <cell r="R1522" t="str">
            <v>Yes</v>
          </cell>
        </row>
        <row r="1523">
          <cell r="R1523" t="str">
            <v>Yes</v>
          </cell>
        </row>
        <row r="1524">
          <cell r="R1524" t="str">
            <v>Yes</v>
          </cell>
        </row>
        <row r="1525">
          <cell r="R1525" t="str">
            <v>Yes</v>
          </cell>
        </row>
        <row r="1526">
          <cell r="R1526" t="str">
            <v>Yes</v>
          </cell>
        </row>
        <row r="1527">
          <cell r="R1527" t="str">
            <v>Yes</v>
          </cell>
        </row>
        <row r="1528">
          <cell r="R1528" t="str">
            <v>Yes</v>
          </cell>
        </row>
        <row r="1529">
          <cell r="R1529" t="str">
            <v>Yes</v>
          </cell>
        </row>
        <row r="1530">
          <cell r="R1530" t="str">
            <v>Yes</v>
          </cell>
        </row>
        <row r="1531">
          <cell r="R1531" t="str">
            <v>Yes</v>
          </cell>
        </row>
        <row r="1532">
          <cell r="R1532" t="str">
            <v>Yes</v>
          </cell>
        </row>
        <row r="1533">
          <cell r="R1533" t="str">
            <v>Yes</v>
          </cell>
        </row>
        <row r="1534">
          <cell r="R1534" t="str">
            <v>Yes</v>
          </cell>
        </row>
        <row r="1535">
          <cell r="R1535" t="str">
            <v>Yes</v>
          </cell>
        </row>
        <row r="1536">
          <cell r="R1536" t="str">
            <v>Yes</v>
          </cell>
        </row>
        <row r="1537">
          <cell r="R1537" t="str">
            <v>Yes</v>
          </cell>
        </row>
        <row r="1538">
          <cell r="R1538" t="str">
            <v>Yes</v>
          </cell>
        </row>
        <row r="1539">
          <cell r="R1539" t="str">
            <v>Yes</v>
          </cell>
        </row>
        <row r="1540">
          <cell r="R1540" t="str">
            <v>Yes</v>
          </cell>
        </row>
        <row r="1541">
          <cell r="R1541" t="str">
            <v>Yes</v>
          </cell>
        </row>
        <row r="1542">
          <cell r="R1542" t="str">
            <v>Yes</v>
          </cell>
        </row>
        <row r="1543">
          <cell r="R1543" t="str">
            <v>Yes</v>
          </cell>
        </row>
        <row r="1544">
          <cell r="R1544" t="str">
            <v>Yes</v>
          </cell>
        </row>
        <row r="1545">
          <cell r="R1545" t="str">
            <v>Yes</v>
          </cell>
        </row>
        <row r="1546">
          <cell r="R1546" t="str">
            <v>Yes</v>
          </cell>
        </row>
        <row r="1547">
          <cell r="R1547" t="str">
            <v>Yes</v>
          </cell>
        </row>
        <row r="1548">
          <cell r="R1548" t="str">
            <v>Yes</v>
          </cell>
        </row>
        <row r="1549">
          <cell r="R1549" t="str">
            <v>Yes</v>
          </cell>
        </row>
        <row r="1550">
          <cell r="R1550" t="str">
            <v>Yes</v>
          </cell>
        </row>
        <row r="1551">
          <cell r="R1551" t="str">
            <v>Yes</v>
          </cell>
        </row>
        <row r="1552">
          <cell r="R1552" t="str">
            <v>Yes</v>
          </cell>
        </row>
        <row r="1553">
          <cell r="R1553" t="str">
            <v>Yes</v>
          </cell>
        </row>
        <row r="1554">
          <cell r="R1554" t="str">
            <v>Yes</v>
          </cell>
        </row>
        <row r="1555">
          <cell r="R1555" t="str">
            <v>Yes</v>
          </cell>
        </row>
        <row r="1556">
          <cell r="R1556" t="str">
            <v>Yes</v>
          </cell>
        </row>
        <row r="1557">
          <cell r="R1557" t="str">
            <v>Yes</v>
          </cell>
        </row>
        <row r="1558">
          <cell r="R1558" t="str">
            <v>Yes</v>
          </cell>
        </row>
        <row r="1559">
          <cell r="R1559" t="str">
            <v>Yes</v>
          </cell>
        </row>
        <row r="1560">
          <cell r="R1560" t="str">
            <v>Yes</v>
          </cell>
        </row>
        <row r="1561">
          <cell r="R1561" t="str">
            <v>Yes</v>
          </cell>
        </row>
        <row r="1562">
          <cell r="R1562" t="str">
            <v>Yes</v>
          </cell>
        </row>
        <row r="1563">
          <cell r="R1563" t="str">
            <v>Yes</v>
          </cell>
        </row>
        <row r="1564">
          <cell r="R1564" t="str">
            <v>Yes</v>
          </cell>
        </row>
        <row r="1565">
          <cell r="R1565" t="str">
            <v>Yes</v>
          </cell>
        </row>
        <row r="1566">
          <cell r="R1566" t="str">
            <v>Yes</v>
          </cell>
        </row>
        <row r="1567">
          <cell r="R1567" t="str">
            <v>Yes</v>
          </cell>
        </row>
        <row r="1568">
          <cell r="R1568" t="str">
            <v>Yes</v>
          </cell>
        </row>
        <row r="1569">
          <cell r="R1569" t="str">
            <v>Yes</v>
          </cell>
        </row>
        <row r="1570">
          <cell r="R1570" t="str">
            <v>Yes</v>
          </cell>
        </row>
        <row r="1571">
          <cell r="R1571" t="str">
            <v>Yes</v>
          </cell>
        </row>
        <row r="1572">
          <cell r="R1572" t="str">
            <v>Yes</v>
          </cell>
        </row>
        <row r="1573">
          <cell r="R1573" t="str">
            <v>Yes</v>
          </cell>
        </row>
        <row r="1574">
          <cell r="R1574" t="str">
            <v>Yes</v>
          </cell>
        </row>
        <row r="1575">
          <cell r="R1575" t="str">
            <v>Yes</v>
          </cell>
        </row>
        <row r="1576">
          <cell r="R1576" t="str">
            <v>Yes</v>
          </cell>
        </row>
        <row r="1577">
          <cell r="R1577" t="str">
            <v>No</v>
          </cell>
        </row>
        <row r="1578">
          <cell r="R1578" t="str">
            <v>No</v>
          </cell>
        </row>
        <row r="1579">
          <cell r="R1579" t="str">
            <v>Yes</v>
          </cell>
        </row>
        <row r="1580">
          <cell r="R1580" t="str">
            <v>Yes</v>
          </cell>
        </row>
        <row r="1581">
          <cell r="R1581" t="str">
            <v>Yes</v>
          </cell>
        </row>
        <row r="1582">
          <cell r="R1582" t="str">
            <v>Yes</v>
          </cell>
        </row>
        <row r="1583">
          <cell r="R1583" t="str">
            <v>Yes</v>
          </cell>
        </row>
        <row r="1584">
          <cell r="R1584" t="str">
            <v>Yes</v>
          </cell>
        </row>
        <row r="1585">
          <cell r="R1585" t="str">
            <v>Yes</v>
          </cell>
        </row>
        <row r="1586">
          <cell r="R1586" t="str">
            <v>Yes</v>
          </cell>
        </row>
        <row r="1587">
          <cell r="R1587" t="str">
            <v>Yes</v>
          </cell>
        </row>
        <row r="1588">
          <cell r="R1588" t="str">
            <v>Yes</v>
          </cell>
        </row>
        <row r="1589">
          <cell r="R1589" t="str">
            <v>Yes</v>
          </cell>
        </row>
        <row r="1590">
          <cell r="R1590" t="str">
            <v>Yes</v>
          </cell>
        </row>
        <row r="1591">
          <cell r="R1591" t="str">
            <v>No</v>
          </cell>
        </row>
        <row r="1592">
          <cell r="R1592" t="str">
            <v>No</v>
          </cell>
        </row>
        <row r="1593">
          <cell r="R1593" t="str">
            <v>No</v>
          </cell>
        </row>
        <row r="1594">
          <cell r="R1594" t="str">
            <v>No</v>
          </cell>
        </row>
        <row r="1595">
          <cell r="R1595" t="str">
            <v>No</v>
          </cell>
        </row>
        <row r="1596">
          <cell r="R1596" t="str">
            <v>No</v>
          </cell>
        </row>
        <row r="1597">
          <cell r="R1597" t="str">
            <v>No</v>
          </cell>
        </row>
        <row r="1598">
          <cell r="R1598" t="str">
            <v>No</v>
          </cell>
        </row>
        <row r="1599">
          <cell r="R1599" t="str">
            <v>No</v>
          </cell>
        </row>
        <row r="1600">
          <cell r="R1600" t="str">
            <v>No</v>
          </cell>
        </row>
        <row r="1601">
          <cell r="R1601" t="str">
            <v>No</v>
          </cell>
        </row>
        <row r="1602">
          <cell r="R1602" t="str">
            <v>No</v>
          </cell>
        </row>
        <row r="1603">
          <cell r="R1603" t="str">
            <v>No</v>
          </cell>
        </row>
        <row r="1604">
          <cell r="R1604" t="str">
            <v>No</v>
          </cell>
        </row>
        <row r="1605">
          <cell r="R1605" t="str">
            <v>No</v>
          </cell>
        </row>
        <row r="1606">
          <cell r="R1606" t="str">
            <v>No</v>
          </cell>
        </row>
        <row r="1607">
          <cell r="R1607" t="str">
            <v>No</v>
          </cell>
        </row>
        <row r="1608">
          <cell r="R1608" t="str">
            <v>No</v>
          </cell>
        </row>
        <row r="1609">
          <cell r="R1609" t="str">
            <v>No</v>
          </cell>
        </row>
        <row r="1610">
          <cell r="R1610" t="str">
            <v>No</v>
          </cell>
        </row>
        <row r="1611">
          <cell r="R1611" t="str">
            <v>No</v>
          </cell>
        </row>
        <row r="1612">
          <cell r="R1612" t="str">
            <v>No</v>
          </cell>
        </row>
        <row r="1613">
          <cell r="R1613" t="str">
            <v>No</v>
          </cell>
        </row>
        <row r="1614">
          <cell r="R1614" t="str">
            <v>No</v>
          </cell>
        </row>
        <row r="1615">
          <cell r="R1615" t="str">
            <v>No</v>
          </cell>
        </row>
        <row r="1616">
          <cell r="R1616" t="str">
            <v>No</v>
          </cell>
        </row>
        <row r="1617">
          <cell r="R1617" t="str">
            <v>No</v>
          </cell>
        </row>
        <row r="1618">
          <cell r="R1618" t="str">
            <v>No</v>
          </cell>
        </row>
        <row r="1619">
          <cell r="R1619" t="str">
            <v>No</v>
          </cell>
        </row>
        <row r="1620">
          <cell r="R1620" t="str">
            <v>No</v>
          </cell>
        </row>
        <row r="1621">
          <cell r="R1621" t="str">
            <v>No</v>
          </cell>
        </row>
        <row r="1622">
          <cell r="R1622" t="str">
            <v>No</v>
          </cell>
        </row>
        <row r="1623">
          <cell r="R1623" t="str">
            <v>No</v>
          </cell>
        </row>
        <row r="1624">
          <cell r="R1624" t="str">
            <v>No</v>
          </cell>
        </row>
        <row r="1625">
          <cell r="R1625" t="str">
            <v>No</v>
          </cell>
        </row>
        <row r="1626">
          <cell r="R1626" t="str">
            <v>No</v>
          </cell>
        </row>
        <row r="1627">
          <cell r="R1627" t="str">
            <v>No</v>
          </cell>
        </row>
        <row r="1628">
          <cell r="R1628" t="str">
            <v>Yes</v>
          </cell>
        </row>
        <row r="1629">
          <cell r="R1629" t="str">
            <v>Yes</v>
          </cell>
        </row>
        <row r="1630">
          <cell r="R1630" t="str">
            <v>Yes</v>
          </cell>
        </row>
        <row r="1631">
          <cell r="R1631" t="str">
            <v>Yes</v>
          </cell>
        </row>
        <row r="1632">
          <cell r="R1632" t="str">
            <v>Yes</v>
          </cell>
        </row>
        <row r="1633">
          <cell r="R1633" t="str">
            <v>Yes</v>
          </cell>
        </row>
        <row r="1634">
          <cell r="R1634" t="str">
            <v>Yes</v>
          </cell>
        </row>
        <row r="1635">
          <cell r="R1635" t="str">
            <v>Yes</v>
          </cell>
        </row>
        <row r="1636">
          <cell r="R1636" t="str">
            <v>Yes</v>
          </cell>
        </row>
        <row r="1637">
          <cell r="R1637" t="str">
            <v>Yes</v>
          </cell>
        </row>
        <row r="1638">
          <cell r="R1638" t="str">
            <v>Yes</v>
          </cell>
        </row>
        <row r="1639">
          <cell r="R1639" t="str">
            <v>Yes</v>
          </cell>
        </row>
        <row r="1640">
          <cell r="R1640" t="str">
            <v>Yes</v>
          </cell>
        </row>
        <row r="1641">
          <cell r="R1641" t="str">
            <v>Yes</v>
          </cell>
        </row>
        <row r="1642">
          <cell r="R1642" t="str">
            <v>Yes</v>
          </cell>
        </row>
        <row r="1643">
          <cell r="R1643" t="str">
            <v>Yes</v>
          </cell>
        </row>
        <row r="1644">
          <cell r="R1644" t="str">
            <v>Yes</v>
          </cell>
        </row>
        <row r="1645">
          <cell r="R1645" t="str">
            <v>Yes</v>
          </cell>
        </row>
        <row r="1646">
          <cell r="R1646" t="str">
            <v>Yes</v>
          </cell>
        </row>
        <row r="1647">
          <cell r="R1647" t="str">
            <v>No</v>
          </cell>
        </row>
        <row r="1648">
          <cell r="R1648" t="str">
            <v>Yes</v>
          </cell>
        </row>
        <row r="1649">
          <cell r="R1649" t="str">
            <v>Yes</v>
          </cell>
        </row>
        <row r="1650">
          <cell r="R1650" t="str">
            <v>Yes</v>
          </cell>
        </row>
        <row r="1651">
          <cell r="R1651" t="str">
            <v>No</v>
          </cell>
        </row>
        <row r="1652">
          <cell r="R1652" t="str">
            <v>Yes</v>
          </cell>
        </row>
        <row r="1653">
          <cell r="R1653" t="str">
            <v>Yes</v>
          </cell>
        </row>
        <row r="1654">
          <cell r="R1654" t="str">
            <v>Yes</v>
          </cell>
        </row>
        <row r="1655">
          <cell r="R1655" t="str">
            <v>Yes</v>
          </cell>
        </row>
        <row r="1656">
          <cell r="R1656" t="str">
            <v>Yes</v>
          </cell>
        </row>
        <row r="1657">
          <cell r="R1657" t="str">
            <v>Yes</v>
          </cell>
        </row>
        <row r="1658">
          <cell r="R1658" t="str">
            <v>Yes</v>
          </cell>
        </row>
        <row r="1659">
          <cell r="R1659" t="str">
            <v>Yes</v>
          </cell>
        </row>
        <row r="1660">
          <cell r="R1660" t="str">
            <v>Yes</v>
          </cell>
        </row>
        <row r="1661">
          <cell r="R1661" t="str">
            <v>Yes</v>
          </cell>
        </row>
        <row r="1662">
          <cell r="R1662" t="str">
            <v>Yes</v>
          </cell>
        </row>
        <row r="1663">
          <cell r="R1663" t="str">
            <v>Yes</v>
          </cell>
        </row>
        <row r="1664">
          <cell r="R1664" t="str">
            <v>Yes</v>
          </cell>
        </row>
        <row r="1665">
          <cell r="R1665" t="str">
            <v>Yes</v>
          </cell>
        </row>
        <row r="1666">
          <cell r="R1666" t="str">
            <v>Yes</v>
          </cell>
        </row>
        <row r="1667">
          <cell r="R1667" t="str">
            <v>Yes</v>
          </cell>
        </row>
        <row r="1668">
          <cell r="R1668" t="str">
            <v>Yes</v>
          </cell>
        </row>
        <row r="1669">
          <cell r="R1669" t="str">
            <v>Yes</v>
          </cell>
        </row>
        <row r="1670">
          <cell r="R1670" t="str">
            <v>Yes</v>
          </cell>
        </row>
        <row r="1671">
          <cell r="R1671" t="str">
            <v>Yes</v>
          </cell>
        </row>
        <row r="1672">
          <cell r="R1672" t="str">
            <v>Yes</v>
          </cell>
        </row>
        <row r="1673">
          <cell r="R1673" t="str">
            <v>Yes</v>
          </cell>
        </row>
        <row r="1674">
          <cell r="R1674" t="str">
            <v>Yes</v>
          </cell>
        </row>
        <row r="1675">
          <cell r="R1675" t="str">
            <v>Yes</v>
          </cell>
        </row>
        <row r="1676">
          <cell r="R1676" t="str">
            <v>Yes</v>
          </cell>
        </row>
        <row r="1677">
          <cell r="R1677" t="str">
            <v>Yes</v>
          </cell>
        </row>
        <row r="1678">
          <cell r="R1678" t="str">
            <v>Yes</v>
          </cell>
        </row>
        <row r="1679">
          <cell r="R1679" t="str">
            <v>Yes</v>
          </cell>
        </row>
        <row r="1680">
          <cell r="R1680" t="str">
            <v>Yes</v>
          </cell>
        </row>
        <row r="1681">
          <cell r="R1681" t="str">
            <v>Yes</v>
          </cell>
        </row>
        <row r="1682">
          <cell r="R1682" t="str">
            <v>Yes</v>
          </cell>
        </row>
        <row r="1683">
          <cell r="R1683" t="str">
            <v>Yes</v>
          </cell>
        </row>
        <row r="1684">
          <cell r="R1684" t="str">
            <v>Yes</v>
          </cell>
        </row>
        <row r="1685">
          <cell r="R1685" t="str">
            <v>Yes</v>
          </cell>
        </row>
        <row r="1686">
          <cell r="R1686" t="str">
            <v>Yes</v>
          </cell>
        </row>
        <row r="1687">
          <cell r="R1687" t="str">
            <v>Yes</v>
          </cell>
        </row>
        <row r="1688">
          <cell r="R1688" t="str">
            <v>Yes</v>
          </cell>
        </row>
        <row r="1689">
          <cell r="R1689" t="str">
            <v>Yes</v>
          </cell>
        </row>
        <row r="1690">
          <cell r="R1690" t="str">
            <v>Yes</v>
          </cell>
        </row>
        <row r="1691">
          <cell r="R1691" t="str">
            <v>Yes</v>
          </cell>
        </row>
        <row r="1692">
          <cell r="R1692" t="str">
            <v>Yes</v>
          </cell>
        </row>
        <row r="1693">
          <cell r="R1693" t="str">
            <v>Yes</v>
          </cell>
        </row>
        <row r="1694">
          <cell r="R1694" t="str">
            <v>Yes</v>
          </cell>
        </row>
        <row r="1695">
          <cell r="R1695" t="str">
            <v>Yes</v>
          </cell>
        </row>
        <row r="1696">
          <cell r="R1696" t="str">
            <v>Yes</v>
          </cell>
        </row>
        <row r="1697">
          <cell r="R1697" t="str">
            <v>Yes</v>
          </cell>
        </row>
        <row r="1698">
          <cell r="R1698" t="str">
            <v>Yes</v>
          </cell>
        </row>
        <row r="1699">
          <cell r="R1699" t="str">
            <v>Yes</v>
          </cell>
        </row>
        <row r="1700">
          <cell r="R1700" t="str">
            <v>Yes</v>
          </cell>
        </row>
        <row r="1701">
          <cell r="R1701" t="str">
            <v>Yes</v>
          </cell>
        </row>
        <row r="1702">
          <cell r="R1702" t="str">
            <v>Yes</v>
          </cell>
        </row>
        <row r="1703">
          <cell r="R1703" t="str">
            <v>Yes</v>
          </cell>
        </row>
        <row r="1704">
          <cell r="R1704" t="str">
            <v>Yes</v>
          </cell>
        </row>
        <row r="1705">
          <cell r="R1705" t="str">
            <v>Yes</v>
          </cell>
        </row>
        <row r="1706">
          <cell r="R1706" t="str">
            <v>Yes</v>
          </cell>
        </row>
        <row r="1707">
          <cell r="R1707" t="str">
            <v>No</v>
          </cell>
        </row>
        <row r="1708">
          <cell r="R1708" t="str">
            <v>Yes</v>
          </cell>
        </row>
        <row r="1709">
          <cell r="R1709" t="str">
            <v>Yes</v>
          </cell>
        </row>
        <row r="1710">
          <cell r="R1710" t="str">
            <v>Yes</v>
          </cell>
        </row>
        <row r="1711">
          <cell r="R1711" t="str">
            <v>Yes</v>
          </cell>
        </row>
        <row r="1712">
          <cell r="R1712" t="str">
            <v>Yes</v>
          </cell>
        </row>
        <row r="1713">
          <cell r="R1713" t="str">
            <v>Yes</v>
          </cell>
        </row>
        <row r="1714">
          <cell r="R1714" t="str">
            <v>Yes</v>
          </cell>
        </row>
        <row r="1715">
          <cell r="R1715" t="str">
            <v>Yes</v>
          </cell>
        </row>
        <row r="1716">
          <cell r="R1716" t="str">
            <v>Yes</v>
          </cell>
        </row>
        <row r="1717">
          <cell r="R1717" t="str">
            <v>Yes</v>
          </cell>
        </row>
        <row r="1718">
          <cell r="R1718" t="str">
            <v>Yes</v>
          </cell>
        </row>
        <row r="1719">
          <cell r="R1719" t="str">
            <v>Yes</v>
          </cell>
        </row>
        <row r="1720">
          <cell r="R1720" t="str">
            <v>Yes</v>
          </cell>
        </row>
        <row r="1721">
          <cell r="R1721" t="str">
            <v>Yes</v>
          </cell>
        </row>
        <row r="1722">
          <cell r="R1722" t="str">
            <v>Yes</v>
          </cell>
        </row>
        <row r="1723">
          <cell r="R1723" t="str">
            <v>Yes</v>
          </cell>
        </row>
        <row r="1724">
          <cell r="R1724" t="str">
            <v>Yes</v>
          </cell>
        </row>
        <row r="1725">
          <cell r="R1725" t="str">
            <v>Yes</v>
          </cell>
        </row>
        <row r="1726">
          <cell r="R1726" t="str">
            <v>Yes</v>
          </cell>
        </row>
        <row r="1727">
          <cell r="R1727" t="str">
            <v>Yes</v>
          </cell>
        </row>
        <row r="1728">
          <cell r="R1728" t="str">
            <v>Yes</v>
          </cell>
        </row>
        <row r="1729">
          <cell r="R1729" t="str">
            <v>Yes</v>
          </cell>
        </row>
        <row r="1730">
          <cell r="R1730" t="str">
            <v>Yes</v>
          </cell>
        </row>
        <row r="1731">
          <cell r="R1731" t="str">
            <v>Yes</v>
          </cell>
        </row>
        <row r="1732">
          <cell r="R1732" t="str">
            <v>Yes</v>
          </cell>
        </row>
        <row r="1733">
          <cell r="R1733" t="str">
            <v>Yes</v>
          </cell>
        </row>
        <row r="1734">
          <cell r="R1734" t="str">
            <v>No</v>
          </cell>
        </row>
        <row r="1735">
          <cell r="R1735" t="str">
            <v>Yes</v>
          </cell>
        </row>
        <row r="1736">
          <cell r="R1736" t="str">
            <v>Yes</v>
          </cell>
        </row>
        <row r="1737">
          <cell r="R1737" t="str">
            <v>Yes</v>
          </cell>
        </row>
        <row r="1738">
          <cell r="R1738" t="str">
            <v>Yes</v>
          </cell>
        </row>
        <row r="1739">
          <cell r="R1739" t="str">
            <v>Yes</v>
          </cell>
        </row>
        <row r="1740">
          <cell r="R1740" t="str">
            <v>No</v>
          </cell>
        </row>
        <row r="1741">
          <cell r="R1741" t="str">
            <v>No</v>
          </cell>
        </row>
        <row r="1742">
          <cell r="R1742" t="str">
            <v>Yes</v>
          </cell>
        </row>
        <row r="1743">
          <cell r="R1743" t="str">
            <v>Yes</v>
          </cell>
        </row>
        <row r="1744">
          <cell r="R1744" t="str">
            <v>No</v>
          </cell>
        </row>
        <row r="1745">
          <cell r="R1745" t="str">
            <v>No</v>
          </cell>
        </row>
        <row r="1746">
          <cell r="R1746" t="str">
            <v>No</v>
          </cell>
        </row>
        <row r="1747">
          <cell r="R1747" t="str">
            <v>No</v>
          </cell>
        </row>
        <row r="1748">
          <cell r="R1748" t="str">
            <v>No</v>
          </cell>
        </row>
        <row r="1749">
          <cell r="R1749" t="str">
            <v>No</v>
          </cell>
        </row>
        <row r="1750">
          <cell r="R1750" t="str">
            <v>Yes</v>
          </cell>
        </row>
        <row r="1751">
          <cell r="R1751" t="str">
            <v>No</v>
          </cell>
        </row>
        <row r="1752">
          <cell r="R1752" t="str">
            <v>Yes</v>
          </cell>
        </row>
        <row r="1753">
          <cell r="R1753" t="str">
            <v>Yes</v>
          </cell>
        </row>
        <row r="1754">
          <cell r="R1754" t="str">
            <v>Yes</v>
          </cell>
        </row>
        <row r="1755">
          <cell r="R1755" t="str">
            <v>Yes</v>
          </cell>
        </row>
        <row r="1756">
          <cell r="R1756" t="str">
            <v>Yes</v>
          </cell>
        </row>
        <row r="1757">
          <cell r="R1757" t="str">
            <v>Yes</v>
          </cell>
        </row>
        <row r="1758">
          <cell r="R1758" t="str">
            <v>No</v>
          </cell>
        </row>
        <row r="1759">
          <cell r="R1759" t="str">
            <v>No</v>
          </cell>
        </row>
        <row r="1760">
          <cell r="R1760" t="str">
            <v>No</v>
          </cell>
        </row>
        <row r="1761">
          <cell r="R1761" t="str">
            <v>No</v>
          </cell>
        </row>
        <row r="1762">
          <cell r="R1762" t="str">
            <v>No</v>
          </cell>
        </row>
        <row r="1763">
          <cell r="R1763" t="str">
            <v>Yes</v>
          </cell>
        </row>
        <row r="1764">
          <cell r="R1764" t="str">
            <v>No</v>
          </cell>
        </row>
        <row r="1765">
          <cell r="R1765" t="str">
            <v>No</v>
          </cell>
        </row>
        <row r="1766">
          <cell r="R1766" t="str">
            <v>Yes</v>
          </cell>
        </row>
        <row r="1767">
          <cell r="R1767" t="str">
            <v>Yes</v>
          </cell>
        </row>
        <row r="1768">
          <cell r="R1768" t="str">
            <v>Yes</v>
          </cell>
        </row>
        <row r="1769">
          <cell r="R1769" t="str">
            <v>Yes</v>
          </cell>
        </row>
        <row r="1770">
          <cell r="R1770" t="str">
            <v>Yes</v>
          </cell>
        </row>
        <row r="1771">
          <cell r="R1771" t="str">
            <v>Yes</v>
          </cell>
        </row>
        <row r="1772">
          <cell r="R1772" t="str">
            <v>Yes</v>
          </cell>
        </row>
        <row r="1773">
          <cell r="R1773" t="str">
            <v>No</v>
          </cell>
        </row>
        <row r="1774">
          <cell r="R1774" t="str">
            <v>No</v>
          </cell>
        </row>
        <row r="1775">
          <cell r="R1775" t="str">
            <v>No</v>
          </cell>
        </row>
        <row r="1776">
          <cell r="R1776" t="str">
            <v>Yes</v>
          </cell>
        </row>
        <row r="1777">
          <cell r="R1777" t="str">
            <v>Yes</v>
          </cell>
        </row>
        <row r="1778">
          <cell r="R1778" t="str">
            <v>Yes</v>
          </cell>
        </row>
        <row r="1779">
          <cell r="R1779" t="str">
            <v>No</v>
          </cell>
        </row>
        <row r="1780">
          <cell r="R1780" t="str">
            <v>Yes</v>
          </cell>
        </row>
        <row r="1781">
          <cell r="R1781" t="str">
            <v>Yes</v>
          </cell>
        </row>
        <row r="1782">
          <cell r="R1782" t="str">
            <v>Yes</v>
          </cell>
        </row>
        <row r="1783">
          <cell r="R1783" t="str">
            <v>Yes</v>
          </cell>
        </row>
        <row r="1784">
          <cell r="R1784" t="str">
            <v>Yes</v>
          </cell>
        </row>
        <row r="1785">
          <cell r="R1785" t="str">
            <v>Yes</v>
          </cell>
        </row>
        <row r="1786">
          <cell r="R1786" t="str">
            <v>Yes</v>
          </cell>
        </row>
        <row r="1787">
          <cell r="R1787" t="str">
            <v>Yes</v>
          </cell>
        </row>
        <row r="1788">
          <cell r="R1788" t="str">
            <v>Yes</v>
          </cell>
        </row>
        <row r="1789">
          <cell r="R1789" t="str">
            <v>Yes</v>
          </cell>
        </row>
        <row r="1790">
          <cell r="R1790" t="str">
            <v>Yes</v>
          </cell>
        </row>
        <row r="1791">
          <cell r="R1791" t="str">
            <v>Yes</v>
          </cell>
        </row>
        <row r="1792">
          <cell r="R1792" t="str">
            <v>Yes</v>
          </cell>
        </row>
        <row r="1793">
          <cell r="R1793" t="str">
            <v>Yes</v>
          </cell>
        </row>
        <row r="1794">
          <cell r="R1794" t="str">
            <v>Yes</v>
          </cell>
        </row>
        <row r="1795">
          <cell r="R1795" t="str">
            <v>Yes</v>
          </cell>
        </row>
        <row r="1796">
          <cell r="R1796" t="str">
            <v>Yes</v>
          </cell>
        </row>
        <row r="1797">
          <cell r="R1797" t="str">
            <v>Yes</v>
          </cell>
        </row>
        <row r="1798">
          <cell r="R1798" t="str">
            <v>No</v>
          </cell>
        </row>
        <row r="1799">
          <cell r="R1799" t="str">
            <v>Yes</v>
          </cell>
        </row>
        <row r="1800">
          <cell r="R1800" t="str">
            <v>Yes</v>
          </cell>
        </row>
        <row r="1801">
          <cell r="R1801" t="str">
            <v>Yes</v>
          </cell>
        </row>
        <row r="1802">
          <cell r="R1802" t="str">
            <v>Yes</v>
          </cell>
        </row>
        <row r="1803">
          <cell r="R1803" t="str">
            <v>Yes</v>
          </cell>
        </row>
        <row r="1804">
          <cell r="R1804" t="str">
            <v>Yes</v>
          </cell>
        </row>
        <row r="1805">
          <cell r="R1805" t="str">
            <v>Yes</v>
          </cell>
        </row>
        <row r="1806">
          <cell r="R1806" t="str">
            <v>Yes</v>
          </cell>
        </row>
        <row r="1807">
          <cell r="R1807" t="str">
            <v>Yes</v>
          </cell>
        </row>
        <row r="1808">
          <cell r="R1808" t="str">
            <v>Yes</v>
          </cell>
        </row>
        <row r="1809">
          <cell r="R1809" t="str">
            <v>Yes</v>
          </cell>
        </row>
        <row r="1810">
          <cell r="R1810" t="str">
            <v>Yes</v>
          </cell>
        </row>
        <row r="1811">
          <cell r="R1811" t="str">
            <v>Yes</v>
          </cell>
        </row>
        <row r="1812">
          <cell r="R1812" t="str">
            <v>Yes</v>
          </cell>
        </row>
        <row r="1813">
          <cell r="R1813" t="str">
            <v>Yes</v>
          </cell>
        </row>
        <row r="1814">
          <cell r="R1814" t="str">
            <v>Yes</v>
          </cell>
        </row>
        <row r="1815">
          <cell r="R1815" t="str">
            <v>Yes</v>
          </cell>
        </row>
        <row r="1816">
          <cell r="R1816" t="str">
            <v>Yes</v>
          </cell>
        </row>
        <row r="1817">
          <cell r="R1817" t="str">
            <v>Yes</v>
          </cell>
        </row>
        <row r="1818">
          <cell r="R1818" t="str">
            <v>Yes</v>
          </cell>
        </row>
        <row r="1819">
          <cell r="R1819" t="str">
            <v>Yes</v>
          </cell>
        </row>
        <row r="1820">
          <cell r="R1820" t="str">
            <v>Yes</v>
          </cell>
        </row>
        <row r="1821">
          <cell r="R1821" t="str">
            <v>Yes</v>
          </cell>
        </row>
        <row r="1822">
          <cell r="R1822" t="str">
            <v>Yes</v>
          </cell>
        </row>
        <row r="1823">
          <cell r="R1823" t="str">
            <v>Yes</v>
          </cell>
        </row>
        <row r="1824">
          <cell r="R1824" t="str">
            <v>Yes</v>
          </cell>
        </row>
        <row r="1825">
          <cell r="R1825" t="str">
            <v>Yes</v>
          </cell>
        </row>
        <row r="1826">
          <cell r="R1826" t="str">
            <v>Yes</v>
          </cell>
        </row>
        <row r="1827">
          <cell r="R1827" t="str">
            <v>Yes</v>
          </cell>
        </row>
        <row r="1828">
          <cell r="R1828" t="str">
            <v>Yes</v>
          </cell>
        </row>
        <row r="1829">
          <cell r="R1829" t="str">
            <v>Yes</v>
          </cell>
        </row>
        <row r="1830">
          <cell r="R1830" t="str">
            <v>Yes</v>
          </cell>
        </row>
        <row r="1831">
          <cell r="R1831" t="str">
            <v>Yes</v>
          </cell>
        </row>
        <row r="1832">
          <cell r="R1832" t="str">
            <v>Yes</v>
          </cell>
        </row>
        <row r="1833">
          <cell r="R1833" t="str">
            <v>Yes</v>
          </cell>
        </row>
        <row r="1834">
          <cell r="R1834" t="str">
            <v>Yes</v>
          </cell>
        </row>
        <row r="1835">
          <cell r="R1835" t="str">
            <v>Yes</v>
          </cell>
        </row>
        <row r="1836">
          <cell r="R1836" t="str">
            <v>Yes</v>
          </cell>
        </row>
        <row r="1837">
          <cell r="R1837" t="str">
            <v>Yes</v>
          </cell>
        </row>
        <row r="1838">
          <cell r="R1838" t="str">
            <v>Yes</v>
          </cell>
        </row>
        <row r="1839">
          <cell r="R1839" t="str">
            <v>Yes</v>
          </cell>
        </row>
        <row r="1840">
          <cell r="R1840" t="str">
            <v>Yes</v>
          </cell>
        </row>
        <row r="1841">
          <cell r="R1841" t="str">
            <v>Yes</v>
          </cell>
        </row>
        <row r="1842">
          <cell r="R1842" t="str">
            <v>Yes</v>
          </cell>
        </row>
        <row r="1843">
          <cell r="R1843" t="str">
            <v>Yes</v>
          </cell>
        </row>
        <row r="1844">
          <cell r="R1844" t="str">
            <v>Yes</v>
          </cell>
        </row>
        <row r="1845">
          <cell r="R1845" t="str">
            <v>Yes</v>
          </cell>
        </row>
        <row r="1846">
          <cell r="R1846" t="str">
            <v>Yes</v>
          </cell>
        </row>
        <row r="1847">
          <cell r="R1847" t="str">
            <v>Yes</v>
          </cell>
        </row>
        <row r="1848">
          <cell r="R1848" t="str">
            <v>Yes</v>
          </cell>
        </row>
        <row r="1849">
          <cell r="R1849" t="str">
            <v>Yes</v>
          </cell>
        </row>
        <row r="1850">
          <cell r="R1850" t="str">
            <v>Yes</v>
          </cell>
        </row>
        <row r="1851">
          <cell r="R1851" t="str">
            <v>Yes</v>
          </cell>
        </row>
        <row r="1852">
          <cell r="R1852" t="str">
            <v>Yes</v>
          </cell>
        </row>
        <row r="1853">
          <cell r="R1853" t="str">
            <v>Yes</v>
          </cell>
        </row>
        <row r="1854">
          <cell r="R1854" t="str">
            <v>Yes</v>
          </cell>
        </row>
        <row r="1855">
          <cell r="R1855" t="str">
            <v>Yes</v>
          </cell>
        </row>
        <row r="1856">
          <cell r="R1856" t="str">
            <v>Yes</v>
          </cell>
        </row>
        <row r="1857">
          <cell r="R1857" t="str">
            <v>Yes</v>
          </cell>
        </row>
        <row r="1858">
          <cell r="R1858" t="str">
            <v>Yes</v>
          </cell>
        </row>
        <row r="1859">
          <cell r="R1859" t="str">
            <v>Yes</v>
          </cell>
        </row>
        <row r="1860">
          <cell r="R1860" t="str">
            <v>Yes</v>
          </cell>
        </row>
        <row r="1861">
          <cell r="R1861" t="str">
            <v>Yes</v>
          </cell>
        </row>
        <row r="1862">
          <cell r="R1862" t="str">
            <v>Yes</v>
          </cell>
        </row>
        <row r="1863">
          <cell r="R1863" t="str">
            <v>Yes</v>
          </cell>
        </row>
        <row r="1864">
          <cell r="R1864" t="str">
            <v>Yes</v>
          </cell>
        </row>
        <row r="1865">
          <cell r="R1865" t="str">
            <v>Yes</v>
          </cell>
        </row>
        <row r="1866">
          <cell r="R1866" t="str">
            <v>Yes</v>
          </cell>
        </row>
        <row r="1867">
          <cell r="R1867" t="str">
            <v>Yes</v>
          </cell>
        </row>
        <row r="1868">
          <cell r="R1868" t="str">
            <v>Yes</v>
          </cell>
        </row>
        <row r="1869">
          <cell r="R1869" t="str">
            <v>Yes</v>
          </cell>
        </row>
        <row r="1870">
          <cell r="R1870" t="str">
            <v>Yes</v>
          </cell>
        </row>
        <row r="1871">
          <cell r="R1871" t="str">
            <v>Yes</v>
          </cell>
        </row>
        <row r="1872">
          <cell r="R1872" t="str">
            <v>Yes</v>
          </cell>
        </row>
        <row r="1873">
          <cell r="R1873" t="str">
            <v>Yes</v>
          </cell>
        </row>
        <row r="1874">
          <cell r="R1874" t="str">
            <v>Yes</v>
          </cell>
        </row>
        <row r="1875">
          <cell r="R1875" t="str">
            <v>Yes</v>
          </cell>
        </row>
        <row r="1876">
          <cell r="R1876" t="str">
            <v>Yes</v>
          </cell>
        </row>
        <row r="1877">
          <cell r="R1877" t="str">
            <v>Yes</v>
          </cell>
        </row>
        <row r="1878">
          <cell r="R1878" t="str">
            <v>Yes</v>
          </cell>
        </row>
        <row r="1879">
          <cell r="R1879" t="str">
            <v>Yes</v>
          </cell>
        </row>
        <row r="1880">
          <cell r="R1880" t="str">
            <v>Yes</v>
          </cell>
        </row>
        <row r="1881">
          <cell r="R1881" t="str">
            <v>Yes</v>
          </cell>
        </row>
        <row r="1882">
          <cell r="R1882" t="str">
            <v>Yes</v>
          </cell>
        </row>
        <row r="1883">
          <cell r="R1883" t="str">
            <v>Yes</v>
          </cell>
        </row>
        <row r="1884">
          <cell r="R1884" t="str">
            <v>Yes</v>
          </cell>
        </row>
        <row r="1885">
          <cell r="R1885" t="str">
            <v>Yes</v>
          </cell>
        </row>
        <row r="1886">
          <cell r="R1886" t="str">
            <v>Yes</v>
          </cell>
        </row>
        <row r="1887">
          <cell r="R1887" t="str">
            <v>Yes</v>
          </cell>
        </row>
        <row r="1888">
          <cell r="R1888" t="str">
            <v>Yes</v>
          </cell>
        </row>
        <row r="1889">
          <cell r="R1889" t="str">
            <v>Yes</v>
          </cell>
        </row>
        <row r="1890">
          <cell r="R1890" t="str">
            <v>Yes</v>
          </cell>
        </row>
        <row r="1891">
          <cell r="R1891" t="str">
            <v>Yes</v>
          </cell>
        </row>
        <row r="1892">
          <cell r="R1892" t="str">
            <v>Yes</v>
          </cell>
        </row>
        <row r="1893">
          <cell r="R1893" t="str">
            <v>Yes</v>
          </cell>
        </row>
        <row r="1894">
          <cell r="R1894" t="str">
            <v>Yes</v>
          </cell>
        </row>
        <row r="1895">
          <cell r="R1895" t="str">
            <v>Yes</v>
          </cell>
        </row>
        <row r="1896">
          <cell r="R1896" t="str">
            <v>Yes</v>
          </cell>
        </row>
        <row r="1897">
          <cell r="R1897" t="str">
            <v>Yes</v>
          </cell>
        </row>
        <row r="1898">
          <cell r="R1898" t="str">
            <v>Yes</v>
          </cell>
        </row>
        <row r="1899">
          <cell r="R1899" t="str">
            <v>Yes</v>
          </cell>
        </row>
        <row r="1900">
          <cell r="R1900" t="str">
            <v>Yes</v>
          </cell>
        </row>
        <row r="1901">
          <cell r="R1901" t="str">
            <v>Yes</v>
          </cell>
        </row>
        <row r="1902">
          <cell r="R1902" t="str">
            <v>Yes</v>
          </cell>
        </row>
        <row r="1903">
          <cell r="R1903" t="str">
            <v>Yes</v>
          </cell>
        </row>
        <row r="1904">
          <cell r="R1904" t="str">
            <v>Yes</v>
          </cell>
        </row>
        <row r="1905">
          <cell r="R1905" t="str">
            <v>Yes</v>
          </cell>
        </row>
        <row r="1906">
          <cell r="R1906" t="str">
            <v>Yes</v>
          </cell>
        </row>
        <row r="1907">
          <cell r="R1907" t="str">
            <v>Yes</v>
          </cell>
        </row>
        <row r="1908">
          <cell r="R1908" t="str">
            <v>Yes</v>
          </cell>
        </row>
        <row r="1909">
          <cell r="R1909" t="str">
            <v>Yes</v>
          </cell>
        </row>
        <row r="1910">
          <cell r="R1910" t="str">
            <v>Yes</v>
          </cell>
        </row>
        <row r="1911">
          <cell r="R1911" t="str">
            <v>Yes</v>
          </cell>
        </row>
        <row r="1912">
          <cell r="R1912" t="str">
            <v>Yes</v>
          </cell>
        </row>
        <row r="1913">
          <cell r="R1913" t="str">
            <v>Yes</v>
          </cell>
        </row>
        <row r="1914">
          <cell r="R1914" t="str">
            <v>Yes</v>
          </cell>
        </row>
        <row r="1915">
          <cell r="R1915" t="str">
            <v>Yes</v>
          </cell>
        </row>
        <row r="1916">
          <cell r="R1916" t="str">
            <v>Yes</v>
          </cell>
        </row>
        <row r="1917">
          <cell r="R1917" t="str">
            <v>Yes</v>
          </cell>
        </row>
        <row r="1918">
          <cell r="R1918" t="str">
            <v>Yes</v>
          </cell>
        </row>
        <row r="1919">
          <cell r="R1919" t="str">
            <v>Yes</v>
          </cell>
        </row>
        <row r="1920">
          <cell r="R1920" t="str">
            <v>Yes</v>
          </cell>
        </row>
        <row r="1921">
          <cell r="R1921" t="str">
            <v>Yes</v>
          </cell>
        </row>
        <row r="1922">
          <cell r="R1922" t="str">
            <v>Yes</v>
          </cell>
        </row>
        <row r="1923">
          <cell r="R1923" t="str">
            <v>Yes</v>
          </cell>
        </row>
        <row r="1924">
          <cell r="R1924" t="str">
            <v>Yes</v>
          </cell>
        </row>
        <row r="1925">
          <cell r="R1925" t="str">
            <v>Yes</v>
          </cell>
        </row>
        <row r="1926">
          <cell r="R1926" t="str">
            <v>Yes</v>
          </cell>
        </row>
        <row r="1927">
          <cell r="R1927" t="str">
            <v>Yes</v>
          </cell>
        </row>
        <row r="1928">
          <cell r="R1928" t="str">
            <v>Yes</v>
          </cell>
        </row>
        <row r="1929">
          <cell r="R1929" t="str">
            <v>Yes</v>
          </cell>
        </row>
        <row r="1930">
          <cell r="R1930" t="str">
            <v>Yes</v>
          </cell>
        </row>
        <row r="1931">
          <cell r="R1931" t="str">
            <v>Yes</v>
          </cell>
        </row>
        <row r="1932">
          <cell r="R1932" t="str">
            <v>Yes</v>
          </cell>
        </row>
        <row r="1933">
          <cell r="R1933" t="str">
            <v>Yes</v>
          </cell>
        </row>
        <row r="1934">
          <cell r="R1934" t="str">
            <v>Yes</v>
          </cell>
        </row>
        <row r="1935">
          <cell r="R1935" t="str">
            <v>Yes</v>
          </cell>
        </row>
        <row r="1936">
          <cell r="R1936" t="str">
            <v>Yes</v>
          </cell>
        </row>
        <row r="1937">
          <cell r="R1937" t="str">
            <v>Yes</v>
          </cell>
        </row>
        <row r="1938">
          <cell r="R1938" t="str">
            <v>Yes</v>
          </cell>
        </row>
        <row r="1939">
          <cell r="R1939" t="str">
            <v>Yes</v>
          </cell>
        </row>
        <row r="1940">
          <cell r="R1940" t="str">
            <v>Yes</v>
          </cell>
        </row>
        <row r="1941">
          <cell r="R1941" t="str">
            <v>Yes</v>
          </cell>
        </row>
        <row r="1942">
          <cell r="R1942" t="str">
            <v>Yes</v>
          </cell>
        </row>
        <row r="1943">
          <cell r="R1943" t="str">
            <v>Yes</v>
          </cell>
        </row>
        <row r="1944">
          <cell r="R1944" t="str">
            <v>Yes</v>
          </cell>
        </row>
        <row r="1945">
          <cell r="R1945" t="str">
            <v>Yes</v>
          </cell>
        </row>
        <row r="1946">
          <cell r="R1946" t="str">
            <v>Yes</v>
          </cell>
        </row>
        <row r="1947">
          <cell r="R1947" t="str">
            <v>Yes</v>
          </cell>
        </row>
        <row r="1948">
          <cell r="R1948" t="str">
            <v>Yes</v>
          </cell>
        </row>
        <row r="1949">
          <cell r="R1949" t="str">
            <v>Yes</v>
          </cell>
        </row>
        <row r="1950">
          <cell r="R1950" t="str">
            <v>Yes</v>
          </cell>
        </row>
        <row r="1951">
          <cell r="R1951" t="str">
            <v>Yes</v>
          </cell>
        </row>
        <row r="1952">
          <cell r="R1952" t="str">
            <v>Yes</v>
          </cell>
        </row>
        <row r="1953">
          <cell r="R1953" t="str">
            <v>Yes</v>
          </cell>
        </row>
        <row r="1954">
          <cell r="R1954" t="str">
            <v>Yes</v>
          </cell>
        </row>
        <row r="1955">
          <cell r="R1955" t="str">
            <v>Yes</v>
          </cell>
        </row>
        <row r="1956">
          <cell r="R1956" t="str">
            <v>Yes</v>
          </cell>
        </row>
        <row r="1957">
          <cell r="R1957" t="str">
            <v>Yes</v>
          </cell>
        </row>
        <row r="1958">
          <cell r="R1958" t="str">
            <v>Yes</v>
          </cell>
        </row>
        <row r="1959">
          <cell r="R1959" t="str">
            <v>Yes</v>
          </cell>
        </row>
        <row r="1960">
          <cell r="R1960" t="str">
            <v>Yes</v>
          </cell>
        </row>
        <row r="1961">
          <cell r="R1961" t="str">
            <v>Yes</v>
          </cell>
        </row>
        <row r="1962">
          <cell r="R1962" t="str">
            <v>Yes</v>
          </cell>
        </row>
        <row r="1963">
          <cell r="R1963" t="str">
            <v>Yes</v>
          </cell>
        </row>
        <row r="1964">
          <cell r="R1964" t="str">
            <v>Yes</v>
          </cell>
        </row>
        <row r="1965">
          <cell r="R1965" t="str">
            <v>Yes</v>
          </cell>
        </row>
        <row r="1966">
          <cell r="R1966" t="str">
            <v>Yes</v>
          </cell>
        </row>
        <row r="1967">
          <cell r="R1967" t="str">
            <v>Yes</v>
          </cell>
        </row>
        <row r="1968">
          <cell r="R1968" t="str">
            <v>Yes</v>
          </cell>
        </row>
        <row r="1969">
          <cell r="R1969" t="str">
            <v>Yes</v>
          </cell>
        </row>
        <row r="1970">
          <cell r="R1970" t="str">
            <v>Yes</v>
          </cell>
        </row>
        <row r="1971">
          <cell r="R1971" t="str">
            <v>Yes</v>
          </cell>
        </row>
        <row r="1972">
          <cell r="R1972" t="str">
            <v>Yes</v>
          </cell>
        </row>
        <row r="1973">
          <cell r="R1973" t="str">
            <v>Yes</v>
          </cell>
        </row>
        <row r="1974">
          <cell r="R1974" t="str">
            <v>Yes</v>
          </cell>
        </row>
        <row r="1975">
          <cell r="R1975" t="str">
            <v>Yes</v>
          </cell>
        </row>
        <row r="1976">
          <cell r="R1976" t="str">
            <v>Yes</v>
          </cell>
        </row>
        <row r="1977">
          <cell r="R1977" t="str">
            <v>Yes</v>
          </cell>
        </row>
        <row r="1978">
          <cell r="R1978" t="str">
            <v>Yes</v>
          </cell>
        </row>
        <row r="1979">
          <cell r="R1979" t="str">
            <v>Yes</v>
          </cell>
        </row>
        <row r="1980">
          <cell r="R1980" t="str">
            <v>Yes</v>
          </cell>
        </row>
        <row r="1981">
          <cell r="R1981" t="str">
            <v>Yes</v>
          </cell>
        </row>
        <row r="1982">
          <cell r="R1982" t="str">
            <v>Yes</v>
          </cell>
        </row>
        <row r="1983">
          <cell r="R1983" t="str">
            <v>Yes</v>
          </cell>
        </row>
        <row r="1984">
          <cell r="R1984" t="str">
            <v>Yes</v>
          </cell>
        </row>
        <row r="1985">
          <cell r="R1985" t="str">
            <v>Yes</v>
          </cell>
        </row>
        <row r="1986">
          <cell r="R1986" t="str">
            <v>Yes</v>
          </cell>
        </row>
        <row r="1987">
          <cell r="R1987" t="str">
            <v>Yes</v>
          </cell>
        </row>
        <row r="1988">
          <cell r="R1988" t="str">
            <v>Yes</v>
          </cell>
        </row>
        <row r="1989">
          <cell r="R1989" t="str">
            <v>Yes</v>
          </cell>
        </row>
        <row r="1990">
          <cell r="R1990" t="str">
            <v>Yes</v>
          </cell>
        </row>
        <row r="1991">
          <cell r="R1991" t="str">
            <v>Yes</v>
          </cell>
        </row>
        <row r="1992">
          <cell r="R1992" t="str">
            <v>Yes</v>
          </cell>
        </row>
        <row r="1993">
          <cell r="R1993" t="str">
            <v>Yes</v>
          </cell>
        </row>
        <row r="1994">
          <cell r="R1994" t="str">
            <v>Yes</v>
          </cell>
        </row>
        <row r="1995">
          <cell r="R1995" t="str">
            <v>Yes</v>
          </cell>
        </row>
        <row r="1996">
          <cell r="R1996" t="str">
            <v>Yes</v>
          </cell>
        </row>
        <row r="1997">
          <cell r="R1997" t="str">
            <v>Yes</v>
          </cell>
        </row>
        <row r="1998">
          <cell r="R1998" t="str">
            <v>Yes</v>
          </cell>
        </row>
        <row r="1999">
          <cell r="R1999" t="str">
            <v>Yes</v>
          </cell>
        </row>
        <row r="2000">
          <cell r="R2000" t="str">
            <v>Yes</v>
          </cell>
        </row>
        <row r="2001">
          <cell r="R2001" t="str">
            <v>Yes</v>
          </cell>
        </row>
        <row r="2002">
          <cell r="R2002" t="str">
            <v>Yes</v>
          </cell>
        </row>
        <row r="2003">
          <cell r="R2003" t="str">
            <v>Yes</v>
          </cell>
        </row>
        <row r="2004">
          <cell r="R2004" t="str">
            <v>Yes</v>
          </cell>
        </row>
        <row r="2005">
          <cell r="R2005" t="str">
            <v>Yes</v>
          </cell>
        </row>
        <row r="2006">
          <cell r="R2006" t="str">
            <v>Yes</v>
          </cell>
        </row>
        <row r="2007">
          <cell r="R2007" t="str">
            <v>Yes</v>
          </cell>
        </row>
        <row r="2008">
          <cell r="R2008" t="str">
            <v>Yes</v>
          </cell>
        </row>
        <row r="2009">
          <cell r="R2009" t="str">
            <v>Yes</v>
          </cell>
        </row>
        <row r="2010">
          <cell r="R2010" t="str">
            <v>Yes</v>
          </cell>
        </row>
        <row r="2011">
          <cell r="R2011" t="str">
            <v>Yes</v>
          </cell>
        </row>
        <row r="2012">
          <cell r="R2012" t="str">
            <v>Yes</v>
          </cell>
        </row>
        <row r="2013">
          <cell r="R2013" t="str">
            <v>Yes</v>
          </cell>
        </row>
        <row r="2014">
          <cell r="R2014" t="str">
            <v>Yes</v>
          </cell>
        </row>
        <row r="2015">
          <cell r="R2015" t="str">
            <v>Yes</v>
          </cell>
        </row>
        <row r="2016">
          <cell r="R2016" t="str">
            <v>Yes</v>
          </cell>
        </row>
        <row r="2017">
          <cell r="R2017" t="str">
            <v>Yes</v>
          </cell>
        </row>
        <row r="2018">
          <cell r="R2018" t="str">
            <v>Yes</v>
          </cell>
        </row>
        <row r="2019">
          <cell r="R2019" t="str">
            <v>Yes</v>
          </cell>
        </row>
        <row r="2020">
          <cell r="R2020" t="str">
            <v>Yes</v>
          </cell>
        </row>
        <row r="2021">
          <cell r="R2021" t="str">
            <v>Yes</v>
          </cell>
        </row>
        <row r="2022">
          <cell r="R2022" t="str">
            <v>Yes</v>
          </cell>
        </row>
        <row r="2023">
          <cell r="R2023" t="str">
            <v>Yes</v>
          </cell>
        </row>
        <row r="2024">
          <cell r="R2024" t="str">
            <v>Yes</v>
          </cell>
        </row>
        <row r="2025">
          <cell r="R2025" t="str">
            <v>Yes</v>
          </cell>
        </row>
        <row r="2026">
          <cell r="R2026" t="str">
            <v>Yes</v>
          </cell>
        </row>
        <row r="2027">
          <cell r="R2027" t="str">
            <v>Yes</v>
          </cell>
        </row>
        <row r="2028">
          <cell r="R2028" t="str">
            <v>Yes</v>
          </cell>
        </row>
        <row r="2029">
          <cell r="R2029" t="str">
            <v>Yes</v>
          </cell>
        </row>
        <row r="2030">
          <cell r="R2030" t="str">
            <v>Yes</v>
          </cell>
        </row>
        <row r="2031">
          <cell r="R2031" t="str">
            <v>Yes</v>
          </cell>
        </row>
        <row r="2032">
          <cell r="R2032" t="str">
            <v>Yes</v>
          </cell>
        </row>
        <row r="2033">
          <cell r="R2033" t="str">
            <v>Yes</v>
          </cell>
        </row>
        <row r="2034">
          <cell r="R2034" t="str">
            <v>Yes</v>
          </cell>
        </row>
        <row r="2035">
          <cell r="R2035" t="str">
            <v>Yes</v>
          </cell>
        </row>
        <row r="2036">
          <cell r="R2036" t="str">
            <v>Yes</v>
          </cell>
        </row>
        <row r="2037">
          <cell r="R2037" t="str">
            <v>Yes</v>
          </cell>
        </row>
        <row r="2038">
          <cell r="R2038" t="str">
            <v>Yes</v>
          </cell>
        </row>
        <row r="2039">
          <cell r="R2039" t="str">
            <v>Yes</v>
          </cell>
        </row>
        <row r="2040">
          <cell r="R2040" t="str">
            <v>Yes</v>
          </cell>
        </row>
        <row r="2041">
          <cell r="R2041" t="str">
            <v>Yes</v>
          </cell>
        </row>
        <row r="2042">
          <cell r="R2042" t="str">
            <v>Yes</v>
          </cell>
        </row>
        <row r="2043">
          <cell r="R2043" t="str">
            <v>Yes</v>
          </cell>
        </row>
        <row r="2044">
          <cell r="R2044" t="str">
            <v>Yes</v>
          </cell>
        </row>
        <row r="2045">
          <cell r="R2045" t="str">
            <v>Yes</v>
          </cell>
        </row>
        <row r="2046">
          <cell r="R2046" t="str">
            <v>Yes</v>
          </cell>
        </row>
        <row r="2047">
          <cell r="R2047" t="str">
            <v>Yes</v>
          </cell>
        </row>
        <row r="2048">
          <cell r="R2048" t="str">
            <v>Yes</v>
          </cell>
        </row>
        <row r="2049">
          <cell r="R2049" t="str">
            <v>Yes</v>
          </cell>
        </row>
        <row r="2050">
          <cell r="R2050" t="str">
            <v>Yes</v>
          </cell>
        </row>
        <row r="2051">
          <cell r="R2051" t="str">
            <v>Yes</v>
          </cell>
        </row>
        <row r="2052">
          <cell r="R2052" t="str">
            <v>Yes</v>
          </cell>
        </row>
        <row r="2053">
          <cell r="R2053" t="str">
            <v>Yes</v>
          </cell>
        </row>
        <row r="2054">
          <cell r="R2054" t="str">
            <v>Yes</v>
          </cell>
        </row>
        <row r="2055">
          <cell r="R2055" t="str">
            <v>Yes</v>
          </cell>
        </row>
        <row r="2056">
          <cell r="R2056" t="str">
            <v>Yes</v>
          </cell>
        </row>
        <row r="2057">
          <cell r="R2057" t="str">
            <v>Yes</v>
          </cell>
        </row>
        <row r="2058">
          <cell r="R2058" t="str">
            <v>Yes</v>
          </cell>
        </row>
        <row r="2059">
          <cell r="R2059" t="str">
            <v>Yes</v>
          </cell>
        </row>
        <row r="2060">
          <cell r="R2060" t="str">
            <v>Yes</v>
          </cell>
        </row>
        <row r="2061">
          <cell r="R2061" t="str">
            <v>Yes</v>
          </cell>
        </row>
        <row r="2062">
          <cell r="R2062" t="str">
            <v>Yes</v>
          </cell>
        </row>
        <row r="2063">
          <cell r="R2063" t="str">
            <v>Yes</v>
          </cell>
        </row>
        <row r="2064">
          <cell r="R2064" t="str">
            <v>Yes</v>
          </cell>
        </row>
        <row r="2065">
          <cell r="R2065" t="str">
            <v>Yes</v>
          </cell>
        </row>
        <row r="2066">
          <cell r="R2066" t="str">
            <v>Yes</v>
          </cell>
        </row>
        <row r="2067">
          <cell r="R2067" t="str">
            <v>Yes</v>
          </cell>
        </row>
        <row r="2068">
          <cell r="R2068" t="str">
            <v>Yes</v>
          </cell>
        </row>
        <row r="2069">
          <cell r="R2069" t="str">
            <v>Yes</v>
          </cell>
        </row>
        <row r="2070">
          <cell r="R2070" t="str">
            <v>Yes</v>
          </cell>
        </row>
        <row r="2071">
          <cell r="R2071" t="str">
            <v>Yes</v>
          </cell>
        </row>
        <row r="2072">
          <cell r="R2072" t="str">
            <v>Yes</v>
          </cell>
        </row>
        <row r="2073">
          <cell r="R2073" t="str">
            <v>Yes</v>
          </cell>
        </row>
        <row r="2074">
          <cell r="R2074" t="str">
            <v>Yes</v>
          </cell>
        </row>
        <row r="2075">
          <cell r="R2075" t="str">
            <v>Yes</v>
          </cell>
        </row>
        <row r="2076">
          <cell r="R2076" t="str">
            <v>Yes</v>
          </cell>
        </row>
        <row r="2077">
          <cell r="R2077" t="str">
            <v>Yes</v>
          </cell>
        </row>
        <row r="2078">
          <cell r="R2078" t="str">
            <v>Yes</v>
          </cell>
        </row>
        <row r="2079">
          <cell r="R2079" t="str">
            <v>Yes</v>
          </cell>
        </row>
        <row r="2080">
          <cell r="R2080" t="str">
            <v>Yes</v>
          </cell>
        </row>
        <row r="2081">
          <cell r="R2081" t="str">
            <v>Yes</v>
          </cell>
        </row>
        <row r="2082">
          <cell r="R2082" t="str">
            <v>Yes</v>
          </cell>
        </row>
        <row r="2083">
          <cell r="R2083" t="str">
            <v>Yes</v>
          </cell>
        </row>
        <row r="2084">
          <cell r="R2084" t="str">
            <v>Yes</v>
          </cell>
        </row>
        <row r="2085">
          <cell r="R2085" t="str">
            <v>Yes</v>
          </cell>
        </row>
        <row r="2086">
          <cell r="R2086" t="str">
            <v>Yes</v>
          </cell>
        </row>
        <row r="2087">
          <cell r="R2087" t="str">
            <v>Yes</v>
          </cell>
        </row>
        <row r="2088">
          <cell r="R2088" t="str">
            <v>Yes</v>
          </cell>
        </row>
        <row r="2089">
          <cell r="R2089" t="str">
            <v>Yes</v>
          </cell>
        </row>
        <row r="2090">
          <cell r="R2090" t="str">
            <v>Yes</v>
          </cell>
        </row>
        <row r="2091">
          <cell r="R2091" t="str">
            <v>Yes</v>
          </cell>
        </row>
        <row r="2092">
          <cell r="R2092" t="str">
            <v>Yes</v>
          </cell>
        </row>
        <row r="2093">
          <cell r="R2093" t="str">
            <v>Yes</v>
          </cell>
        </row>
        <row r="2094">
          <cell r="R2094" t="str">
            <v>Yes</v>
          </cell>
        </row>
        <row r="2095">
          <cell r="R2095" t="str">
            <v>Yes</v>
          </cell>
        </row>
        <row r="2096">
          <cell r="R2096" t="str">
            <v>Yes</v>
          </cell>
        </row>
        <row r="2097">
          <cell r="R2097" t="str">
            <v>Yes</v>
          </cell>
        </row>
        <row r="2098">
          <cell r="R2098" t="str">
            <v>Yes</v>
          </cell>
        </row>
        <row r="2099">
          <cell r="R2099" t="str">
            <v>Yes</v>
          </cell>
        </row>
        <row r="2100">
          <cell r="R2100" t="str">
            <v>Yes</v>
          </cell>
        </row>
        <row r="2101">
          <cell r="R2101" t="str">
            <v>Yes</v>
          </cell>
        </row>
        <row r="2102">
          <cell r="R2102" t="str">
            <v>Yes</v>
          </cell>
        </row>
        <row r="2103">
          <cell r="R2103" t="str">
            <v>Yes</v>
          </cell>
        </row>
        <row r="2104">
          <cell r="R2104" t="str">
            <v>Yes</v>
          </cell>
        </row>
        <row r="2105">
          <cell r="R2105" t="str">
            <v>Yes</v>
          </cell>
        </row>
        <row r="2106">
          <cell r="R2106" t="str">
            <v>Yes</v>
          </cell>
        </row>
        <row r="2107">
          <cell r="R2107" t="str">
            <v>Yes</v>
          </cell>
        </row>
        <row r="2108">
          <cell r="R2108" t="str">
            <v>Yes</v>
          </cell>
        </row>
        <row r="2109">
          <cell r="R2109" t="str">
            <v>Yes</v>
          </cell>
        </row>
        <row r="2110">
          <cell r="R2110" t="str">
            <v>Yes</v>
          </cell>
        </row>
        <row r="2111">
          <cell r="R2111" t="str">
            <v>Yes</v>
          </cell>
        </row>
        <row r="2112">
          <cell r="R2112" t="str">
            <v>Yes</v>
          </cell>
        </row>
        <row r="2113">
          <cell r="R2113" t="str">
            <v>Yes</v>
          </cell>
        </row>
        <row r="2114">
          <cell r="R2114" t="str">
            <v>Yes</v>
          </cell>
        </row>
        <row r="2115">
          <cell r="R2115" t="str">
            <v>Yes</v>
          </cell>
        </row>
        <row r="2116">
          <cell r="R2116" t="str">
            <v>Yes</v>
          </cell>
        </row>
        <row r="2117">
          <cell r="R2117" t="str">
            <v>Yes</v>
          </cell>
        </row>
        <row r="2118">
          <cell r="R2118" t="str">
            <v>Yes</v>
          </cell>
        </row>
        <row r="2119">
          <cell r="R2119" t="str">
            <v>Yes</v>
          </cell>
        </row>
        <row r="2120">
          <cell r="R2120" t="str">
            <v>Yes</v>
          </cell>
        </row>
        <row r="2121">
          <cell r="R2121" t="str">
            <v>Yes</v>
          </cell>
        </row>
        <row r="2122">
          <cell r="R2122" t="str">
            <v>Yes</v>
          </cell>
        </row>
        <row r="2123">
          <cell r="R2123" t="str">
            <v>Yes</v>
          </cell>
        </row>
        <row r="2124">
          <cell r="R2124" t="str">
            <v>Yes</v>
          </cell>
        </row>
        <row r="2125">
          <cell r="R2125" t="str">
            <v>Yes</v>
          </cell>
        </row>
        <row r="2126">
          <cell r="R2126" t="str">
            <v>Yes</v>
          </cell>
        </row>
        <row r="2127">
          <cell r="R2127" t="str">
            <v>Yes</v>
          </cell>
        </row>
        <row r="2128">
          <cell r="R2128" t="str">
            <v>Yes</v>
          </cell>
        </row>
        <row r="2129">
          <cell r="R2129" t="str">
            <v>Yes</v>
          </cell>
        </row>
        <row r="2130">
          <cell r="R2130" t="str">
            <v>Yes</v>
          </cell>
        </row>
        <row r="2131">
          <cell r="R2131" t="str">
            <v>Yes</v>
          </cell>
        </row>
        <row r="2132">
          <cell r="R2132" t="str">
            <v>Yes</v>
          </cell>
        </row>
        <row r="2133">
          <cell r="R2133" t="str">
            <v>Yes</v>
          </cell>
        </row>
        <row r="2134">
          <cell r="R2134" t="str">
            <v>Yes</v>
          </cell>
        </row>
        <row r="2135">
          <cell r="R2135" t="str">
            <v>Yes</v>
          </cell>
        </row>
        <row r="2136">
          <cell r="R2136" t="str">
            <v>Yes</v>
          </cell>
        </row>
        <row r="2137">
          <cell r="R2137" t="str">
            <v>Yes</v>
          </cell>
        </row>
        <row r="2138">
          <cell r="R2138" t="str">
            <v>Yes</v>
          </cell>
        </row>
        <row r="2139">
          <cell r="R2139" t="str">
            <v>Yes</v>
          </cell>
        </row>
        <row r="2140">
          <cell r="R2140" t="str">
            <v>Yes</v>
          </cell>
        </row>
        <row r="2141">
          <cell r="R2141" t="str">
            <v>Yes</v>
          </cell>
        </row>
        <row r="2142">
          <cell r="R2142" t="str">
            <v>Yes</v>
          </cell>
        </row>
        <row r="2143">
          <cell r="R2143" t="str">
            <v>Yes</v>
          </cell>
        </row>
        <row r="2144">
          <cell r="R2144" t="str">
            <v>Yes</v>
          </cell>
        </row>
        <row r="2145">
          <cell r="R2145" t="str">
            <v>Yes</v>
          </cell>
        </row>
        <row r="2146">
          <cell r="R2146" t="str">
            <v>Yes</v>
          </cell>
        </row>
        <row r="2147">
          <cell r="R2147" t="str">
            <v>Yes</v>
          </cell>
        </row>
        <row r="2148">
          <cell r="R2148" t="str">
            <v>Yes</v>
          </cell>
        </row>
        <row r="2149">
          <cell r="R2149" t="str">
            <v>Yes</v>
          </cell>
        </row>
        <row r="2150">
          <cell r="R2150" t="str">
            <v>Yes</v>
          </cell>
        </row>
        <row r="2151">
          <cell r="R2151" t="str">
            <v>Yes</v>
          </cell>
        </row>
        <row r="2152">
          <cell r="R2152" t="str">
            <v>Yes</v>
          </cell>
        </row>
        <row r="2153">
          <cell r="R2153" t="str">
            <v>Yes</v>
          </cell>
        </row>
        <row r="2154">
          <cell r="R2154" t="str">
            <v>Yes</v>
          </cell>
        </row>
        <row r="2155">
          <cell r="R2155" t="str">
            <v>Yes</v>
          </cell>
        </row>
        <row r="2156">
          <cell r="R2156" t="str">
            <v>Yes</v>
          </cell>
        </row>
        <row r="2157">
          <cell r="R2157" t="str">
            <v>Yes</v>
          </cell>
        </row>
        <row r="2158">
          <cell r="R2158" t="str">
            <v>Yes</v>
          </cell>
        </row>
        <row r="2159">
          <cell r="R2159" t="str">
            <v>Yes</v>
          </cell>
        </row>
        <row r="2160">
          <cell r="R2160" t="str">
            <v>Yes</v>
          </cell>
        </row>
        <row r="2161">
          <cell r="R2161" t="str">
            <v>Yes</v>
          </cell>
        </row>
        <row r="2162">
          <cell r="R2162" t="str">
            <v>Yes</v>
          </cell>
        </row>
        <row r="2163">
          <cell r="R2163" t="str">
            <v>Yes</v>
          </cell>
        </row>
        <row r="2164">
          <cell r="R2164" t="str">
            <v>Yes</v>
          </cell>
        </row>
        <row r="2165">
          <cell r="R2165" t="str">
            <v>Yes</v>
          </cell>
        </row>
        <row r="2166">
          <cell r="R2166" t="str">
            <v>Yes</v>
          </cell>
        </row>
        <row r="2167">
          <cell r="R2167" t="str">
            <v>Yes</v>
          </cell>
        </row>
        <row r="2168">
          <cell r="R2168" t="str">
            <v>Yes</v>
          </cell>
        </row>
        <row r="2169">
          <cell r="R2169" t="str">
            <v>Yes</v>
          </cell>
        </row>
        <row r="2170">
          <cell r="R2170" t="str">
            <v>Yes</v>
          </cell>
        </row>
        <row r="2171">
          <cell r="R2171" t="str">
            <v>Yes</v>
          </cell>
        </row>
        <row r="2172">
          <cell r="R2172" t="str">
            <v>Yes</v>
          </cell>
        </row>
        <row r="2173">
          <cell r="R2173" t="str">
            <v>Yes</v>
          </cell>
        </row>
        <row r="2174">
          <cell r="R2174" t="str">
            <v>Yes</v>
          </cell>
        </row>
        <row r="2175">
          <cell r="R2175" t="str">
            <v>Yes</v>
          </cell>
        </row>
        <row r="2176">
          <cell r="R2176" t="str">
            <v>Yes</v>
          </cell>
        </row>
        <row r="2177">
          <cell r="R2177" t="str">
            <v>Yes</v>
          </cell>
        </row>
        <row r="2178">
          <cell r="R2178" t="str">
            <v>Yes</v>
          </cell>
        </row>
        <row r="2179">
          <cell r="R2179" t="str">
            <v>Yes</v>
          </cell>
        </row>
        <row r="2180">
          <cell r="R2180" t="str">
            <v>Yes</v>
          </cell>
        </row>
        <row r="2181">
          <cell r="R2181" t="str">
            <v>Yes</v>
          </cell>
        </row>
        <row r="2182">
          <cell r="R2182" t="str">
            <v>Yes</v>
          </cell>
        </row>
        <row r="2183">
          <cell r="R2183" t="str">
            <v>Yes</v>
          </cell>
        </row>
        <row r="2184">
          <cell r="R2184" t="str">
            <v>No</v>
          </cell>
        </row>
        <row r="2185">
          <cell r="R2185" t="str">
            <v>No</v>
          </cell>
        </row>
        <row r="2186">
          <cell r="R2186" t="str">
            <v>Yes</v>
          </cell>
        </row>
        <row r="2187">
          <cell r="R2187" t="str">
            <v>Yes</v>
          </cell>
        </row>
        <row r="2188">
          <cell r="R2188" t="str">
            <v>Yes</v>
          </cell>
        </row>
        <row r="2189">
          <cell r="R2189" t="str">
            <v>Yes</v>
          </cell>
        </row>
        <row r="2190">
          <cell r="R2190" t="str">
            <v>No</v>
          </cell>
        </row>
        <row r="2191">
          <cell r="R2191" t="str">
            <v>Yes</v>
          </cell>
        </row>
        <row r="2192">
          <cell r="R2192" t="str">
            <v>Yes</v>
          </cell>
        </row>
        <row r="2193">
          <cell r="R2193" t="str">
            <v>No</v>
          </cell>
        </row>
        <row r="2194">
          <cell r="R2194" t="str">
            <v>Yes</v>
          </cell>
        </row>
        <row r="2195">
          <cell r="R2195" t="str">
            <v>No</v>
          </cell>
        </row>
        <row r="2196">
          <cell r="R2196" t="str">
            <v>Yes</v>
          </cell>
        </row>
        <row r="2197">
          <cell r="R2197" t="str">
            <v>Yes</v>
          </cell>
        </row>
        <row r="2198">
          <cell r="R2198" t="str">
            <v>Yes</v>
          </cell>
        </row>
        <row r="2199">
          <cell r="R2199" t="str">
            <v>Yes</v>
          </cell>
        </row>
        <row r="2200">
          <cell r="R2200" t="str">
            <v>Yes</v>
          </cell>
        </row>
        <row r="2201">
          <cell r="R2201" t="str">
            <v>Yes</v>
          </cell>
        </row>
        <row r="2202">
          <cell r="R2202" t="str">
            <v>Yes</v>
          </cell>
        </row>
        <row r="2203">
          <cell r="R2203" t="str">
            <v>Yes</v>
          </cell>
        </row>
        <row r="2204">
          <cell r="R2204" t="str">
            <v>Yes</v>
          </cell>
        </row>
        <row r="2205">
          <cell r="R2205" t="str">
            <v>Yes</v>
          </cell>
        </row>
        <row r="2206">
          <cell r="R2206" t="str">
            <v>Yes</v>
          </cell>
        </row>
        <row r="2207">
          <cell r="R2207" t="str">
            <v>Yes</v>
          </cell>
        </row>
        <row r="2208">
          <cell r="R2208" t="str">
            <v>Yes</v>
          </cell>
        </row>
        <row r="2209">
          <cell r="R2209" t="str">
            <v>Yes</v>
          </cell>
        </row>
        <row r="2210">
          <cell r="R2210" t="str">
            <v>Yes</v>
          </cell>
        </row>
        <row r="2211">
          <cell r="R2211" t="str">
            <v>Yes</v>
          </cell>
        </row>
        <row r="2212">
          <cell r="R2212" t="str">
            <v>Yes</v>
          </cell>
        </row>
        <row r="2213">
          <cell r="R2213" t="str">
            <v>Yes</v>
          </cell>
        </row>
        <row r="2214">
          <cell r="R2214" t="str">
            <v>No</v>
          </cell>
        </row>
        <row r="2215">
          <cell r="R2215" t="str">
            <v>Yes</v>
          </cell>
        </row>
        <row r="2216">
          <cell r="R2216" t="str">
            <v>Yes</v>
          </cell>
        </row>
        <row r="2217">
          <cell r="R2217" t="str">
            <v>Yes</v>
          </cell>
        </row>
        <row r="2218">
          <cell r="R2218" t="str">
            <v>Yes</v>
          </cell>
        </row>
        <row r="2219">
          <cell r="R2219" t="str">
            <v>Yes</v>
          </cell>
        </row>
        <row r="2220">
          <cell r="R2220" t="str">
            <v>Yes</v>
          </cell>
        </row>
        <row r="2221">
          <cell r="R2221" t="str">
            <v>Yes</v>
          </cell>
        </row>
        <row r="2222">
          <cell r="R2222" t="str">
            <v>Yes</v>
          </cell>
        </row>
        <row r="2223">
          <cell r="R2223" t="str">
            <v>Yes</v>
          </cell>
        </row>
        <row r="2224">
          <cell r="R2224" t="str">
            <v>Yes</v>
          </cell>
        </row>
        <row r="2225">
          <cell r="R2225" t="str">
            <v>Yes</v>
          </cell>
        </row>
        <row r="2226">
          <cell r="R2226" t="str">
            <v>Yes</v>
          </cell>
        </row>
        <row r="2227">
          <cell r="R2227" t="str">
            <v>Yes</v>
          </cell>
        </row>
        <row r="2228">
          <cell r="R2228" t="str">
            <v>Yes</v>
          </cell>
        </row>
        <row r="2229">
          <cell r="R2229" t="str">
            <v>Yes</v>
          </cell>
        </row>
        <row r="2230">
          <cell r="R2230" t="str">
            <v>Yes</v>
          </cell>
        </row>
        <row r="2231">
          <cell r="R2231" t="str">
            <v>Yes</v>
          </cell>
        </row>
        <row r="2232">
          <cell r="R2232" t="str">
            <v>Yes</v>
          </cell>
        </row>
        <row r="2233">
          <cell r="R2233" t="str">
            <v>Yes</v>
          </cell>
        </row>
        <row r="2234">
          <cell r="R2234" t="str">
            <v>Yes</v>
          </cell>
        </row>
        <row r="2235">
          <cell r="R2235" t="str">
            <v>Yes</v>
          </cell>
        </row>
        <row r="2236">
          <cell r="R2236" t="str">
            <v>Yes</v>
          </cell>
        </row>
        <row r="2237">
          <cell r="R2237" t="str">
            <v>Yes</v>
          </cell>
        </row>
        <row r="2238">
          <cell r="R2238" t="str">
            <v>Yes</v>
          </cell>
        </row>
        <row r="2239">
          <cell r="R2239" t="str">
            <v>Yes</v>
          </cell>
        </row>
        <row r="2240">
          <cell r="R2240" t="str">
            <v>Yes</v>
          </cell>
        </row>
        <row r="2241">
          <cell r="R2241" t="str">
            <v>Yes</v>
          </cell>
        </row>
        <row r="2242">
          <cell r="R2242" t="str">
            <v>Yes</v>
          </cell>
        </row>
        <row r="2243">
          <cell r="R2243" t="str">
            <v>Yes</v>
          </cell>
        </row>
        <row r="2244">
          <cell r="R2244" t="str">
            <v>Yes</v>
          </cell>
        </row>
        <row r="2245">
          <cell r="R2245" t="str">
            <v>Yes</v>
          </cell>
        </row>
        <row r="2246">
          <cell r="R2246" t="str">
            <v>Yes</v>
          </cell>
        </row>
        <row r="2247">
          <cell r="R2247" t="str">
            <v>Yes</v>
          </cell>
        </row>
        <row r="2248">
          <cell r="R2248" t="str">
            <v>Yes</v>
          </cell>
        </row>
        <row r="2249">
          <cell r="R2249" t="str">
            <v>Yes</v>
          </cell>
        </row>
        <row r="2250">
          <cell r="R2250" t="str">
            <v>Yes</v>
          </cell>
        </row>
        <row r="2251">
          <cell r="R2251" t="str">
            <v>Yes</v>
          </cell>
        </row>
        <row r="2252">
          <cell r="R2252" t="str">
            <v>Yes</v>
          </cell>
        </row>
        <row r="2253">
          <cell r="R2253" t="str">
            <v>Yes</v>
          </cell>
        </row>
        <row r="2254">
          <cell r="R2254" t="str">
            <v>Yes</v>
          </cell>
        </row>
        <row r="2255">
          <cell r="R2255" t="str">
            <v>Yes</v>
          </cell>
        </row>
        <row r="2256">
          <cell r="R2256" t="str">
            <v>Yes</v>
          </cell>
        </row>
        <row r="2257">
          <cell r="R2257" t="str">
            <v>Yes</v>
          </cell>
        </row>
        <row r="2258">
          <cell r="R2258" t="str">
            <v>Yes</v>
          </cell>
        </row>
        <row r="2259">
          <cell r="R2259" t="str">
            <v>Yes</v>
          </cell>
        </row>
        <row r="2260">
          <cell r="R2260" t="str">
            <v>Yes</v>
          </cell>
        </row>
        <row r="2261">
          <cell r="R2261" t="str">
            <v>Yes</v>
          </cell>
        </row>
        <row r="2262">
          <cell r="R2262" t="str">
            <v>Yes</v>
          </cell>
        </row>
        <row r="2263">
          <cell r="R2263" t="str">
            <v>Yes</v>
          </cell>
        </row>
        <row r="2264">
          <cell r="R2264" t="str">
            <v>Yes</v>
          </cell>
        </row>
        <row r="2265">
          <cell r="R2265" t="str">
            <v>Yes</v>
          </cell>
        </row>
        <row r="2266">
          <cell r="R2266" t="str">
            <v>Yes</v>
          </cell>
        </row>
        <row r="2267">
          <cell r="R2267" t="str">
            <v>Yes</v>
          </cell>
        </row>
        <row r="2268">
          <cell r="R2268" t="str">
            <v>Yes</v>
          </cell>
        </row>
        <row r="2269">
          <cell r="R2269" t="str">
            <v>Yes</v>
          </cell>
        </row>
        <row r="2270">
          <cell r="R2270" t="str">
            <v>Yes</v>
          </cell>
        </row>
        <row r="2271">
          <cell r="R2271" t="str">
            <v>Yes</v>
          </cell>
        </row>
        <row r="2272">
          <cell r="R2272" t="str">
            <v>Yes</v>
          </cell>
        </row>
        <row r="2273">
          <cell r="R2273" t="str">
            <v>Yes</v>
          </cell>
        </row>
        <row r="2274">
          <cell r="R2274" t="str">
            <v>Yes</v>
          </cell>
        </row>
        <row r="2275">
          <cell r="R2275" t="str">
            <v>Yes</v>
          </cell>
        </row>
        <row r="2276">
          <cell r="R2276" t="str">
            <v>Yes</v>
          </cell>
        </row>
        <row r="2277">
          <cell r="R2277" t="str">
            <v>Yes</v>
          </cell>
        </row>
        <row r="2278">
          <cell r="R2278" t="str">
            <v>Yes</v>
          </cell>
        </row>
        <row r="2279">
          <cell r="R2279" t="str">
            <v>Yes</v>
          </cell>
        </row>
        <row r="2280">
          <cell r="R2280" t="str">
            <v>Yes</v>
          </cell>
        </row>
        <row r="2281">
          <cell r="R2281" t="str">
            <v>Yes</v>
          </cell>
        </row>
        <row r="2282">
          <cell r="R2282" t="str">
            <v>Yes</v>
          </cell>
        </row>
        <row r="2283">
          <cell r="R2283" t="str">
            <v>Yes</v>
          </cell>
        </row>
        <row r="2284">
          <cell r="R2284" t="str">
            <v>Yes</v>
          </cell>
        </row>
        <row r="2285">
          <cell r="R2285" t="str">
            <v>Yes</v>
          </cell>
        </row>
        <row r="2286">
          <cell r="R2286" t="str">
            <v>Yes</v>
          </cell>
        </row>
        <row r="2287">
          <cell r="R2287" t="str">
            <v>Yes</v>
          </cell>
        </row>
        <row r="2288">
          <cell r="R2288" t="str">
            <v>Yes</v>
          </cell>
        </row>
        <row r="2289">
          <cell r="R2289" t="str">
            <v>Yes</v>
          </cell>
        </row>
        <row r="2290">
          <cell r="R2290" t="str">
            <v>Yes</v>
          </cell>
        </row>
        <row r="2291">
          <cell r="R2291" t="str">
            <v>Yes</v>
          </cell>
        </row>
        <row r="2292">
          <cell r="R2292" t="str">
            <v>Yes</v>
          </cell>
        </row>
        <row r="2293">
          <cell r="R2293" t="str">
            <v>Yes</v>
          </cell>
        </row>
        <row r="2294">
          <cell r="R2294" t="str">
            <v>Yes</v>
          </cell>
        </row>
        <row r="2295">
          <cell r="R2295" t="str">
            <v>Yes</v>
          </cell>
        </row>
        <row r="2296">
          <cell r="R2296" t="str">
            <v>Yes</v>
          </cell>
        </row>
        <row r="2297">
          <cell r="R2297" t="str">
            <v>Yes</v>
          </cell>
        </row>
        <row r="2298">
          <cell r="R2298" t="str">
            <v>Yes</v>
          </cell>
        </row>
        <row r="2299">
          <cell r="R2299" t="str">
            <v>Yes</v>
          </cell>
        </row>
        <row r="2300">
          <cell r="R2300" t="str">
            <v>Yes</v>
          </cell>
        </row>
        <row r="2301">
          <cell r="R2301" t="str">
            <v>Yes</v>
          </cell>
        </row>
        <row r="2302">
          <cell r="R2302" t="str">
            <v>Yes</v>
          </cell>
        </row>
        <row r="2303">
          <cell r="R2303" t="str">
            <v>Yes</v>
          </cell>
        </row>
        <row r="2304">
          <cell r="R2304" t="str">
            <v>Yes</v>
          </cell>
        </row>
        <row r="2305">
          <cell r="R2305" t="str">
            <v>Yes</v>
          </cell>
        </row>
        <row r="2306">
          <cell r="R2306" t="str">
            <v>Yes</v>
          </cell>
        </row>
        <row r="2307">
          <cell r="R2307" t="str">
            <v>Yes</v>
          </cell>
        </row>
        <row r="2308">
          <cell r="R2308" t="str">
            <v>Yes</v>
          </cell>
        </row>
        <row r="2309">
          <cell r="R2309" t="str">
            <v>Yes</v>
          </cell>
        </row>
        <row r="2310">
          <cell r="R2310" t="str">
            <v>Yes</v>
          </cell>
        </row>
        <row r="2311">
          <cell r="R2311" t="str">
            <v>Yes</v>
          </cell>
        </row>
        <row r="2312">
          <cell r="R2312" t="str">
            <v>Yes</v>
          </cell>
        </row>
        <row r="2313">
          <cell r="R2313" t="str">
            <v>Yes</v>
          </cell>
        </row>
        <row r="2314">
          <cell r="R2314" t="str">
            <v>Yes</v>
          </cell>
        </row>
        <row r="2315">
          <cell r="R2315" t="str">
            <v>Yes</v>
          </cell>
        </row>
        <row r="2316">
          <cell r="R2316" t="str">
            <v>Yes</v>
          </cell>
        </row>
        <row r="2317">
          <cell r="R2317" t="str">
            <v>Yes</v>
          </cell>
        </row>
        <row r="2318">
          <cell r="R2318" t="str">
            <v>Yes</v>
          </cell>
        </row>
        <row r="2319">
          <cell r="R2319" t="str">
            <v>Yes</v>
          </cell>
        </row>
        <row r="2320">
          <cell r="R2320" t="str">
            <v>Yes</v>
          </cell>
        </row>
        <row r="2321">
          <cell r="R2321" t="str">
            <v>Yes</v>
          </cell>
        </row>
        <row r="2322">
          <cell r="R2322" t="str">
            <v>Yes</v>
          </cell>
        </row>
        <row r="2323">
          <cell r="R2323" t="str">
            <v>Yes</v>
          </cell>
        </row>
        <row r="2324">
          <cell r="R2324" t="str">
            <v>Yes</v>
          </cell>
        </row>
        <row r="2325">
          <cell r="R2325" t="str">
            <v>Yes</v>
          </cell>
        </row>
        <row r="2326">
          <cell r="R2326" t="str">
            <v>Yes</v>
          </cell>
        </row>
        <row r="2327">
          <cell r="R2327" t="str">
            <v>Yes</v>
          </cell>
        </row>
        <row r="2328">
          <cell r="R2328" t="str">
            <v>Yes</v>
          </cell>
        </row>
        <row r="2329">
          <cell r="R2329" t="str">
            <v>Yes</v>
          </cell>
        </row>
        <row r="2330">
          <cell r="R2330" t="str">
            <v>Yes</v>
          </cell>
        </row>
        <row r="2331">
          <cell r="R2331" t="str">
            <v>Yes</v>
          </cell>
        </row>
        <row r="2332">
          <cell r="R2332" t="str">
            <v>Yes</v>
          </cell>
        </row>
        <row r="2333">
          <cell r="R2333" t="str">
            <v>Yes</v>
          </cell>
        </row>
        <row r="2334">
          <cell r="R2334" t="str">
            <v>Yes</v>
          </cell>
        </row>
        <row r="2335">
          <cell r="R2335" t="str">
            <v>Yes</v>
          </cell>
        </row>
        <row r="2336">
          <cell r="R2336" t="str">
            <v>Yes</v>
          </cell>
        </row>
        <row r="2337">
          <cell r="R2337" t="str">
            <v>Yes</v>
          </cell>
        </row>
        <row r="2338">
          <cell r="R2338" t="str">
            <v>Yes</v>
          </cell>
        </row>
        <row r="2339">
          <cell r="R2339" t="str">
            <v>Yes</v>
          </cell>
        </row>
        <row r="2340">
          <cell r="R2340" t="str">
            <v>Yes</v>
          </cell>
        </row>
        <row r="2341">
          <cell r="R2341" t="str">
            <v>Yes</v>
          </cell>
        </row>
        <row r="2342">
          <cell r="R2342" t="str">
            <v>Yes</v>
          </cell>
        </row>
        <row r="2343">
          <cell r="R2343" t="str">
            <v>Yes</v>
          </cell>
        </row>
        <row r="2344">
          <cell r="R2344" t="str">
            <v>Yes</v>
          </cell>
        </row>
        <row r="2345">
          <cell r="R2345" t="str">
            <v>Yes</v>
          </cell>
        </row>
        <row r="2346">
          <cell r="R2346" t="str">
            <v>Yes</v>
          </cell>
        </row>
        <row r="2347">
          <cell r="R2347" t="str">
            <v>Yes</v>
          </cell>
        </row>
        <row r="2348">
          <cell r="R2348" t="str">
            <v>Yes</v>
          </cell>
        </row>
        <row r="2349">
          <cell r="R2349" t="str">
            <v>Yes</v>
          </cell>
        </row>
        <row r="2350">
          <cell r="R2350" t="str">
            <v>Yes</v>
          </cell>
        </row>
        <row r="2351">
          <cell r="R2351" t="str">
            <v>Yes</v>
          </cell>
        </row>
        <row r="2352">
          <cell r="R2352" t="str">
            <v>Yes</v>
          </cell>
        </row>
        <row r="2353">
          <cell r="R2353" t="str">
            <v>Yes</v>
          </cell>
        </row>
        <row r="2354">
          <cell r="R2354" t="str">
            <v>Yes</v>
          </cell>
        </row>
        <row r="2355">
          <cell r="R2355" t="str">
            <v>Yes</v>
          </cell>
        </row>
        <row r="2356">
          <cell r="R2356" t="str">
            <v>Yes</v>
          </cell>
        </row>
        <row r="2357">
          <cell r="R2357" t="str">
            <v>Yes</v>
          </cell>
        </row>
        <row r="2358">
          <cell r="R2358" t="str">
            <v>Yes</v>
          </cell>
        </row>
        <row r="2359">
          <cell r="R2359" t="str">
            <v>Yes</v>
          </cell>
        </row>
        <row r="2360">
          <cell r="R2360" t="str">
            <v>Yes</v>
          </cell>
        </row>
        <row r="2361">
          <cell r="R2361" t="str">
            <v>Yes</v>
          </cell>
        </row>
        <row r="2362">
          <cell r="R2362" t="str">
            <v>Yes</v>
          </cell>
        </row>
        <row r="2363">
          <cell r="R2363" t="str">
            <v>Yes</v>
          </cell>
        </row>
        <row r="2364">
          <cell r="R2364" t="str">
            <v>Yes</v>
          </cell>
        </row>
        <row r="2365">
          <cell r="R2365" t="str">
            <v>Yes</v>
          </cell>
        </row>
        <row r="2366">
          <cell r="R2366" t="str">
            <v>Yes</v>
          </cell>
        </row>
        <row r="2367">
          <cell r="R2367" t="str">
            <v>Yes</v>
          </cell>
        </row>
        <row r="2368">
          <cell r="R2368" t="str">
            <v>Yes</v>
          </cell>
        </row>
        <row r="2369">
          <cell r="R2369" t="str">
            <v>Yes</v>
          </cell>
        </row>
        <row r="2370">
          <cell r="R2370" t="str">
            <v>Yes</v>
          </cell>
        </row>
        <row r="2371">
          <cell r="R2371" t="str">
            <v>Yes</v>
          </cell>
        </row>
        <row r="2372">
          <cell r="R2372" t="str">
            <v>Yes</v>
          </cell>
        </row>
        <row r="2373">
          <cell r="R2373" t="str">
            <v>Yes</v>
          </cell>
        </row>
        <row r="2374">
          <cell r="R2374" t="str">
            <v>Yes</v>
          </cell>
        </row>
        <row r="2375">
          <cell r="R2375" t="str">
            <v>Yes</v>
          </cell>
        </row>
        <row r="2376">
          <cell r="R2376" t="str">
            <v>Yes</v>
          </cell>
        </row>
        <row r="2377">
          <cell r="R2377" t="str">
            <v>Yes</v>
          </cell>
        </row>
        <row r="2378">
          <cell r="R2378" t="str">
            <v>Yes</v>
          </cell>
        </row>
        <row r="2379">
          <cell r="R2379" t="str">
            <v>Yes</v>
          </cell>
        </row>
        <row r="2380">
          <cell r="R2380" t="str">
            <v>Yes</v>
          </cell>
        </row>
        <row r="2381">
          <cell r="R2381" t="str">
            <v>Yes</v>
          </cell>
        </row>
        <row r="2382">
          <cell r="R2382" t="str">
            <v>Yes</v>
          </cell>
        </row>
        <row r="2383">
          <cell r="R2383" t="str">
            <v>Yes</v>
          </cell>
        </row>
        <row r="2384">
          <cell r="R2384" t="str">
            <v>Yes</v>
          </cell>
        </row>
        <row r="2385">
          <cell r="R2385" t="str">
            <v>Yes</v>
          </cell>
        </row>
        <row r="2386">
          <cell r="R2386" t="str">
            <v>Yes</v>
          </cell>
        </row>
        <row r="2387">
          <cell r="R2387" t="str">
            <v>Yes</v>
          </cell>
        </row>
        <row r="2388">
          <cell r="R2388" t="str">
            <v>Yes</v>
          </cell>
        </row>
        <row r="2389">
          <cell r="R2389" t="str">
            <v>Yes</v>
          </cell>
        </row>
        <row r="2390">
          <cell r="R2390" t="str">
            <v>Yes</v>
          </cell>
        </row>
        <row r="2391">
          <cell r="R2391" t="str">
            <v>Yes</v>
          </cell>
        </row>
        <row r="2392">
          <cell r="R2392" t="str">
            <v>Yes</v>
          </cell>
        </row>
        <row r="2393">
          <cell r="R2393" t="str">
            <v>Yes</v>
          </cell>
        </row>
        <row r="2394">
          <cell r="R2394" t="str">
            <v>Yes</v>
          </cell>
        </row>
        <row r="2395">
          <cell r="R2395" t="str">
            <v>Yes</v>
          </cell>
        </row>
        <row r="2396">
          <cell r="R2396" t="str">
            <v>Yes</v>
          </cell>
        </row>
        <row r="2397">
          <cell r="R2397" t="str">
            <v>Yes</v>
          </cell>
        </row>
        <row r="2398">
          <cell r="R2398" t="str">
            <v>Yes</v>
          </cell>
        </row>
        <row r="2399">
          <cell r="R2399" t="str">
            <v>Yes</v>
          </cell>
        </row>
        <row r="2400">
          <cell r="R2400" t="str">
            <v>Yes</v>
          </cell>
        </row>
        <row r="2401">
          <cell r="R2401" t="str">
            <v>Yes</v>
          </cell>
        </row>
        <row r="2402">
          <cell r="R2402" t="str">
            <v>Yes</v>
          </cell>
        </row>
        <row r="2403">
          <cell r="R2403" t="str">
            <v>Yes</v>
          </cell>
        </row>
        <row r="2404">
          <cell r="R2404" t="str">
            <v>Yes</v>
          </cell>
        </row>
        <row r="2405">
          <cell r="R2405" t="str">
            <v>Yes</v>
          </cell>
        </row>
        <row r="2406">
          <cell r="R2406" t="str">
            <v>Yes</v>
          </cell>
        </row>
        <row r="2407">
          <cell r="R2407" t="str">
            <v>Yes</v>
          </cell>
        </row>
        <row r="2408">
          <cell r="R2408" t="str">
            <v>Yes</v>
          </cell>
        </row>
        <row r="2409">
          <cell r="R2409" t="str">
            <v>Yes</v>
          </cell>
        </row>
        <row r="2410">
          <cell r="R2410" t="str">
            <v>Yes</v>
          </cell>
        </row>
        <row r="2411">
          <cell r="R2411" t="str">
            <v>Yes</v>
          </cell>
        </row>
        <row r="2412">
          <cell r="R2412" t="str">
            <v>Yes</v>
          </cell>
        </row>
        <row r="2413">
          <cell r="R2413" t="str">
            <v>Yes</v>
          </cell>
        </row>
        <row r="2414">
          <cell r="R2414" t="str">
            <v>Yes</v>
          </cell>
        </row>
        <row r="2415">
          <cell r="R2415" t="str">
            <v>Yes</v>
          </cell>
        </row>
        <row r="2416">
          <cell r="R2416" t="str">
            <v>Yes</v>
          </cell>
        </row>
        <row r="2417">
          <cell r="R2417" t="str">
            <v>Yes</v>
          </cell>
        </row>
        <row r="2418">
          <cell r="R2418" t="str">
            <v>Yes</v>
          </cell>
        </row>
        <row r="2419">
          <cell r="R2419" t="str">
            <v>Yes</v>
          </cell>
        </row>
        <row r="2420">
          <cell r="R2420" t="str">
            <v>Yes</v>
          </cell>
        </row>
        <row r="2421">
          <cell r="R2421" t="str">
            <v>Yes</v>
          </cell>
        </row>
        <row r="2422">
          <cell r="R2422" t="str">
            <v>Yes</v>
          </cell>
        </row>
        <row r="2423">
          <cell r="R2423" t="str">
            <v>Yes</v>
          </cell>
        </row>
        <row r="2424">
          <cell r="R2424" t="str">
            <v>Yes</v>
          </cell>
        </row>
        <row r="2425">
          <cell r="R2425" t="str">
            <v>Yes</v>
          </cell>
        </row>
        <row r="2426">
          <cell r="R2426" t="str">
            <v>Yes</v>
          </cell>
        </row>
        <row r="2427">
          <cell r="R2427" t="str">
            <v>Yes</v>
          </cell>
        </row>
        <row r="2428">
          <cell r="R2428" t="str">
            <v>Yes</v>
          </cell>
        </row>
        <row r="2429">
          <cell r="R2429" t="str">
            <v>Yes</v>
          </cell>
        </row>
        <row r="2430">
          <cell r="R2430" t="str">
            <v>Yes</v>
          </cell>
        </row>
        <row r="2431">
          <cell r="R2431" t="str">
            <v>Yes</v>
          </cell>
        </row>
        <row r="2432">
          <cell r="R2432" t="str">
            <v>Yes</v>
          </cell>
        </row>
        <row r="2433">
          <cell r="R2433" t="str">
            <v>Yes</v>
          </cell>
        </row>
        <row r="2434">
          <cell r="R2434" t="str">
            <v>Yes</v>
          </cell>
        </row>
        <row r="2435">
          <cell r="R2435" t="str">
            <v>Yes</v>
          </cell>
        </row>
        <row r="2436">
          <cell r="R2436" t="str">
            <v>Yes</v>
          </cell>
        </row>
        <row r="2437">
          <cell r="R2437" t="str">
            <v>Yes</v>
          </cell>
        </row>
        <row r="2438">
          <cell r="R2438" t="str">
            <v>Yes</v>
          </cell>
        </row>
        <row r="2439">
          <cell r="R2439" t="str">
            <v>Yes</v>
          </cell>
        </row>
        <row r="2440">
          <cell r="R2440" t="str">
            <v>Yes</v>
          </cell>
        </row>
        <row r="2441">
          <cell r="R2441" t="str">
            <v>Yes</v>
          </cell>
        </row>
        <row r="2442">
          <cell r="R2442" t="str">
            <v>Yes</v>
          </cell>
        </row>
        <row r="2443">
          <cell r="R2443" t="str">
            <v>Yes</v>
          </cell>
        </row>
        <row r="2444">
          <cell r="R2444" t="str">
            <v>Yes</v>
          </cell>
        </row>
        <row r="2445">
          <cell r="R2445" t="str">
            <v>Yes</v>
          </cell>
        </row>
        <row r="2446">
          <cell r="R2446" t="str">
            <v>Yes</v>
          </cell>
        </row>
        <row r="2447">
          <cell r="R2447" t="str">
            <v>Yes</v>
          </cell>
        </row>
        <row r="2448">
          <cell r="R2448" t="str">
            <v>Yes</v>
          </cell>
        </row>
        <row r="2449">
          <cell r="R2449" t="str">
            <v>Yes</v>
          </cell>
        </row>
        <row r="2450">
          <cell r="R2450" t="str">
            <v>Yes</v>
          </cell>
        </row>
        <row r="2451">
          <cell r="R2451" t="str">
            <v>Yes</v>
          </cell>
        </row>
        <row r="2452">
          <cell r="R2452" t="str">
            <v>Yes</v>
          </cell>
        </row>
        <row r="2453">
          <cell r="R2453" t="str">
            <v>Yes</v>
          </cell>
        </row>
        <row r="2454">
          <cell r="R2454" t="str">
            <v>Yes</v>
          </cell>
        </row>
        <row r="2455">
          <cell r="R2455" t="str">
            <v>Yes</v>
          </cell>
        </row>
        <row r="2456">
          <cell r="R2456" t="str">
            <v>Yes</v>
          </cell>
        </row>
        <row r="2457">
          <cell r="R2457" t="str">
            <v>Yes</v>
          </cell>
        </row>
        <row r="2458">
          <cell r="R2458" t="str">
            <v>Yes</v>
          </cell>
        </row>
        <row r="2459">
          <cell r="R2459" t="str">
            <v>Yes</v>
          </cell>
        </row>
        <row r="2460">
          <cell r="R2460" t="str">
            <v>Yes</v>
          </cell>
        </row>
        <row r="2461">
          <cell r="R2461" t="str">
            <v>Yes</v>
          </cell>
        </row>
        <row r="2462">
          <cell r="R2462" t="str">
            <v>Yes</v>
          </cell>
        </row>
        <row r="2463">
          <cell r="R2463" t="str">
            <v>Yes</v>
          </cell>
        </row>
        <row r="2464">
          <cell r="R2464" t="str">
            <v>Yes</v>
          </cell>
        </row>
        <row r="2465">
          <cell r="R2465" t="str">
            <v>Yes</v>
          </cell>
        </row>
        <row r="2466">
          <cell r="R2466" t="str">
            <v>Yes</v>
          </cell>
        </row>
        <row r="2467">
          <cell r="R2467" t="str">
            <v>Yes</v>
          </cell>
        </row>
        <row r="2468">
          <cell r="R2468" t="str">
            <v>Yes</v>
          </cell>
        </row>
        <row r="2469">
          <cell r="R2469" t="str">
            <v>Yes</v>
          </cell>
        </row>
        <row r="2470">
          <cell r="R2470" t="str">
            <v>Yes</v>
          </cell>
        </row>
        <row r="2471">
          <cell r="R2471" t="str">
            <v>Yes</v>
          </cell>
        </row>
        <row r="2472">
          <cell r="R2472" t="str">
            <v>Yes</v>
          </cell>
        </row>
        <row r="2473">
          <cell r="R2473" t="str">
            <v>Yes</v>
          </cell>
        </row>
        <row r="2474">
          <cell r="R2474" t="str">
            <v>Yes</v>
          </cell>
        </row>
        <row r="2475">
          <cell r="R2475" t="str">
            <v>Yes</v>
          </cell>
        </row>
        <row r="2476">
          <cell r="R2476" t="str">
            <v>Yes</v>
          </cell>
        </row>
        <row r="2477">
          <cell r="R2477" t="str">
            <v>Yes</v>
          </cell>
        </row>
        <row r="2478">
          <cell r="R2478" t="str">
            <v>Yes</v>
          </cell>
        </row>
        <row r="2479">
          <cell r="R2479" t="str">
            <v>Yes</v>
          </cell>
        </row>
        <row r="2480">
          <cell r="R2480" t="str">
            <v>Yes</v>
          </cell>
        </row>
        <row r="2481">
          <cell r="R2481" t="str">
            <v>Yes</v>
          </cell>
        </row>
        <row r="2482">
          <cell r="R2482" t="str">
            <v>Yes</v>
          </cell>
        </row>
        <row r="2483">
          <cell r="R2483" t="str">
            <v>Yes</v>
          </cell>
        </row>
        <row r="2484">
          <cell r="R2484" t="str">
            <v>Yes</v>
          </cell>
        </row>
        <row r="2485">
          <cell r="R2485" t="str">
            <v>Yes</v>
          </cell>
        </row>
        <row r="2486">
          <cell r="R2486" t="str">
            <v>Yes</v>
          </cell>
        </row>
        <row r="2487">
          <cell r="R2487" t="str">
            <v>Yes</v>
          </cell>
        </row>
        <row r="2488">
          <cell r="R2488" t="str">
            <v>Yes</v>
          </cell>
        </row>
        <row r="2489">
          <cell r="R2489" t="str">
            <v>Yes</v>
          </cell>
        </row>
        <row r="2490">
          <cell r="R2490" t="str">
            <v>Yes</v>
          </cell>
        </row>
        <row r="2491">
          <cell r="R2491" t="str">
            <v>Yes</v>
          </cell>
        </row>
        <row r="2492">
          <cell r="R2492" t="str">
            <v>Yes</v>
          </cell>
        </row>
        <row r="2493">
          <cell r="R2493" t="str">
            <v>Yes</v>
          </cell>
        </row>
        <row r="2494">
          <cell r="R2494" t="str">
            <v>Yes</v>
          </cell>
        </row>
        <row r="2495">
          <cell r="R2495" t="str">
            <v>Yes</v>
          </cell>
        </row>
        <row r="2496">
          <cell r="R2496" t="str">
            <v>Yes</v>
          </cell>
        </row>
        <row r="2497">
          <cell r="R2497" t="str">
            <v>Yes</v>
          </cell>
        </row>
        <row r="2498">
          <cell r="R2498" t="str">
            <v>Yes</v>
          </cell>
        </row>
        <row r="2499">
          <cell r="R2499" t="str">
            <v>Yes</v>
          </cell>
        </row>
        <row r="2500">
          <cell r="R2500" t="str">
            <v>Yes</v>
          </cell>
        </row>
        <row r="2501">
          <cell r="R2501" t="str">
            <v>Yes</v>
          </cell>
        </row>
        <row r="2502">
          <cell r="R2502" t="str">
            <v>Yes</v>
          </cell>
        </row>
        <row r="2503">
          <cell r="R2503" t="str">
            <v>Yes</v>
          </cell>
        </row>
        <row r="2504">
          <cell r="R2504" t="str">
            <v>Yes</v>
          </cell>
        </row>
        <row r="2505">
          <cell r="R2505" t="str">
            <v>Yes</v>
          </cell>
        </row>
        <row r="2506">
          <cell r="R2506" t="str">
            <v>Yes</v>
          </cell>
        </row>
        <row r="2507">
          <cell r="R2507" t="str">
            <v>Yes</v>
          </cell>
        </row>
        <row r="2508">
          <cell r="R2508" t="str">
            <v>Yes</v>
          </cell>
        </row>
        <row r="2509">
          <cell r="R2509" t="str">
            <v>Yes</v>
          </cell>
        </row>
        <row r="2510">
          <cell r="R2510" t="str">
            <v>Yes</v>
          </cell>
        </row>
        <row r="2511">
          <cell r="R2511" t="str">
            <v>Yes</v>
          </cell>
        </row>
        <row r="2512">
          <cell r="R2512" t="str">
            <v>Yes</v>
          </cell>
        </row>
        <row r="2513">
          <cell r="R2513" t="str">
            <v>Yes</v>
          </cell>
        </row>
        <row r="2514">
          <cell r="R2514" t="str">
            <v>Yes</v>
          </cell>
        </row>
        <row r="2515">
          <cell r="R2515" t="str">
            <v>Yes</v>
          </cell>
        </row>
        <row r="2516">
          <cell r="R2516" t="str">
            <v>Yes</v>
          </cell>
        </row>
        <row r="2517">
          <cell r="R2517" t="str">
            <v>Yes</v>
          </cell>
        </row>
        <row r="2518">
          <cell r="R2518" t="str">
            <v>Yes</v>
          </cell>
        </row>
        <row r="2519">
          <cell r="R2519" t="str">
            <v>Yes</v>
          </cell>
        </row>
        <row r="2520">
          <cell r="R2520" t="str">
            <v>Yes</v>
          </cell>
        </row>
        <row r="2521">
          <cell r="R2521" t="str">
            <v>Yes</v>
          </cell>
        </row>
        <row r="2522">
          <cell r="R2522" t="str">
            <v>Yes</v>
          </cell>
        </row>
        <row r="2523">
          <cell r="R2523" t="str">
            <v>Yes</v>
          </cell>
        </row>
        <row r="2524">
          <cell r="R2524" t="str">
            <v>Yes</v>
          </cell>
        </row>
        <row r="2525">
          <cell r="R2525" t="str">
            <v>Yes</v>
          </cell>
        </row>
        <row r="2526">
          <cell r="R2526" t="str">
            <v>Yes</v>
          </cell>
        </row>
        <row r="2527">
          <cell r="R2527" t="str">
            <v>Yes</v>
          </cell>
        </row>
        <row r="2528">
          <cell r="R2528" t="str">
            <v>Yes</v>
          </cell>
        </row>
        <row r="2529">
          <cell r="R2529" t="str">
            <v>Yes</v>
          </cell>
        </row>
        <row r="2530">
          <cell r="R2530" t="str">
            <v>Yes</v>
          </cell>
        </row>
        <row r="2531">
          <cell r="R2531" t="str">
            <v>Yes</v>
          </cell>
        </row>
        <row r="2532">
          <cell r="R2532" t="str">
            <v>Yes</v>
          </cell>
        </row>
        <row r="2533">
          <cell r="R2533" t="str">
            <v>Yes</v>
          </cell>
        </row>
        <row r="2534">
          <cell r="R2534" t="str">
            <v>Yes</v>
          </cell>
        </row>
        <row r="2535">
          <cell r="R2535" t="str">
            <v>Yes</v>
          </cell>
        </row>
        <row r="2536">
          <cell r="R2536" t="str">
            <v>Yes</v>
          </cell>
        </row>
        <row r="2537">
          <cell r="R2537" t="str">
            <v>Yes</v>
          </cell>
        </row>
        <row r="2538">
          <cell r="R2538" t="str">
            <v>Yes</v>
          </cell>
        </row>
        <row r="2539">
          <cell r="R2539" t="str">
            <v>Yes</v>
          </cell>
        </row>
        <row r="2540">
          <cell r="R2540" t="str">
            <v>Yes</v>
          </cell>
        </row>
        <row r="2541">
          <cell r="R2541" t="str">
            <v>Yes</v>
          </cell>
        </row>
        <row r="2542">
          <cell r="R2542" t="str">
            <v>Yes</v>
          </cell>
        </row>
        <row r="2543">
          <cell r="R2543" t="str">
            <v>Yes</v>
          </cell>
        </row>
        <row r="2544">
          <cell r="R2544" t="str">
            <v>Yes</v>
          </cell>
        </row>
        <row r="2545">
          <cell r="R2545" t="str">
            <v>Yes</v>
          </cell>
        </row>
        <row r="2546">
          <cell r="R2546" t="str">
            <v>Yes</v>
          </cell>
        </row>
        <row r="2547">
          <cell r="R2547" t="str">
            <v>Yes</v>
          </cell>
        </row>
        <row r="2548">
          <cell r="R2548" t="str">
            <v>Yes</v>
          </cell>
        </row>
        <row r="2549">
          <cell r="R2549" t="str">
            <v>Yes</v>
          </cell>
        </row>
        <row r="2550">
          <cell r="R2550" t="str">
            <v>Yes</v>
          </cell>
        </row>
        <row r="2551">
          <cell r="R2551" t="str">
            <v>Yes</v>
          </cell>
        </row>
        <row r="2552">
          <cell r="R2552" t="str">
            <v>Yes</v>
          </cell>
        </row>
        <row r="2553">
          <cell r="R2553" t="str">
            <v>Yes</v>
          </cell>
        </row>
        <row r="2554">
          <cell r="R2554" t="str">
            <v>Yes</v>
          </cell>
        </row>
        <row r="2555">
          <cell r="R2555" t="str">
            <v>Yes</v>
          </cell>
        </row>
        <row r="2556">
          <cell r="R2556" t="str">
            <v>Yes</v>
          </cell>
        </row>
        <row r="2557">
          <cell r="R2557" t="str">
            <v>Yes</v>
          </cell>
        </row>
        <row r="2558">
          <cell r="R2558" t="str">
            <v>Yes</v>
          </cell>
        </row>
        <row r="2559">
          <cell r="R2559" t="str">
            <v>Yes</v>
          </cell>
        </row>
        <row r="2560">
          <cell r="R2560" t="str">
            <v>Yes</v>
          </cell>
        </row>
        <row r="2561">
          <cell r="R2561" t="str">
            <v>Yes</v>
          </cell>
        </row>
        <row r="2562">
          <cell r="R2562" t="str">
            <v>Yes</v>
          </cell>
        </row>
        <row r="2563">
          <cell r="R2563" t="str">
            <v>Yes</v>
          </cell>
        </row>
        <row r="2564">
          <cell r="R2564" t="str">
            <v>Yes</v>
          </cell>
        </row>
        <row r="2565">
          <cell r="R2565" t="str">
            <v>Yes</v>
          </cell>
        </row>
        <row r="2566">
          <cell r="R2566" t="str">
            <v>Yes</v>
          </cell>
        </row>
        <row r="2567">
          <cell r="R2567" t="str">
            <v>Yes</v>
          </cell>
        </row>
        <row r="2568">
          <cell r="R2568" t="str">
            <v>Yes</v>
          </cell>
        </row>
        <row r="2569">
          <cell r="R2569" t="str">
            <v>Yes</v>
          </cell>
        </row>
        <row r="2570">
          <cell r="R2570" t="str">
            <v>Yes</v>
          </cell>
        </row>
        <row r="2571">
          <cell r="R2571" t="str">
            <v>Yes</v>
          </cell>
        </row>
        <row r="2572">
          <cell r="R2572" t="str">
            <v>Yes</v>
          </cell>
        </row>
        <row r="2573">
          <cell r="R2573" t="str">
            <v>Yes</v>
          </cell>
        </row>
        <row r="2574">
          <cell r="R2574" t="str">
            <v>Yes</v>
          </cell>
        </row>
        <row r="2575">
          <cell r="R2575" t="str">
            <v>Yes</v>
          </cell>
        </row>
        <row r="2576">
          <cell r="R2576" t="str">
            <v>Yes</v>
          </cell>
        </row>
        <row r="2577">
          <cell r="R2577" t="str">
            <v>Yes</v>
          </cell>
        </row>
        <row r="2578">
          <cell r="R2578" t="str">
            <v>Yes</v>
          </cell>
        </row>
        <row r="2579">
          <cell r="R2579" t="str">
            <v>Yes</v>
          </cell>
        </row>
        <row r="2580">
          <cell r="R2580" t="str">
            <v>Yes</v>
          </cell>
        </row>
        <row r="2581">
          <cell r="R2581" t="str">
            <v>Yes</v>
          </cell>
        </row>
        <row r="2582">
          <cell r="R2582" t="str">
            <v>Yes</v>
          </cell>
        </row>
        <row r="2583">
          <cell r="R2583" t="str">
            <v>Yes</v>
          </cell>
        </row>
        <row r="2584">
          <cell r="R2584" t="str">
            <v>Yes</v>
          </cell>
        </row>
        <row r="2585">
          <cell r="R2585" t="str">
            <v>Yes</v>
          </cell>
        </row>
        <row r="2586">
          <cell r="R2586" t="str">
            <v>Yes</v>
          </cell>
        </row>
        <row r="2587">
          <cell r="R2587" t="str">
            <v>Yes</v>
          </cell>
        </row>
        <row r="2588">
          <cell r="R2588" t="str">
            <v>Yes</v>
          </cell>
        </row>
        <row r="2589">
          <cell r="R2589" t="str">
            <v>Yes</v>
          </cell>
        </row>
        <row r="2590">
          <cell r="R2590" t="str">
            <v>Yes</v>
          </cell>
        </row>
        <row r="2591">
          <cell r="R2591" t="str">
            <v>Yes</v>
          </cell>
        </row>
        <row r="2592">
          <cell r="R2592" t="str">
            <v>Yes</v>
          </cell>
        </row>
        <row r="2593">
          <cell r="R2593" t="str">
            <v>Yes</v>
          </cell>
        </row>
        <row r="2594">
          <cell r="R2594" t="str">
            <v>Yes</v>
          </cell>
        </row>
        <row r="2595">
          <cell r="R2595" t="str">
            <v>Yes</v>
          </cell>
        </row>
        <row r="2596">
          <cell r="R2596" t="str">
            <v>Yes</v>
          </cell>
        </row>
        <row r="2597">
          <cell r="R2597" t="str">
            <v>Yes</v>
          </cell>
        </row>
        <row r="2598">
          <cell r="R2598" t="str">
            <v>Yes</v>
          </cell>
        </row>
        <row r="2599">
          <cell r="R2599" t="str">
            <v>Yes</v>
          </cell>
        </row>
        <row r="2600">
          <cell r="R2600" t="str">
            <v>No</v>
          </cell>
        </row>
        <row r="2601">
          <cell r="R2601" t="str">
            <v>No</v>
          </cell>
        </row>
        <row r="2602">
          <cell r="R2602" t="str">
            <v>Yes</v>
          </cell>
        </row>
        <row r="2603">
          <cell r="R2603" t="str">
            <v>Yes</v>
          </cell>
        </row>
        <row r="2604">
          <cell r="R2604" t="str">
            <v>Yes</v>
          </cell>
        </row>
        <row r="2605">
          <cell r="R2605" t="str">
            <v>No</v>
          </cell>
        </row>
        <row r="2606">
          <cell r="R2606" t="str">
            <v>Yes</v>
          </cell>
        </row>
        <row r="2607">
          <cell r="R2607" t="str">
            <v>No</v>
          </cell>
        </row>
        <row r="2608">
          <cell r="R2608" t="str">
            <v>No</v>
          </cell>
        </row>
        <row r="2609">
          <cell r="R2609" t="str">
            <v>No</v>
          </cell>
        </row>
        <row r="2610">
          <cell r="R2610" t="str">
            <v>No</v>
          </cell>
        </row>
        <row r="2611">
          <cell r="R2611" t="str">
            <v>Yes</v>
          </cell>
        </row>
        <row r="2612">
          <cell r="R2612" t="str">
            <v>Yes</v>
          </cell>
        </row>
        <row r="2613">
          <cell r="R2613" t="str">
            <v>No</v>
          </cell>
        </row>
        <row r="2614">
          <cell r="R2614" t="str">
            <v>No</v>
          </cell>
        </row>
        <row r="2615">
          <cell r="R2615" t="str">
            <v>No</v>
          </cell>
        </row>
        <row r="2616">
          <cell r="R2616" t="str">
            <v>Yes</v>
          </cell>
        </row>
        <row r="2617">
          <cell r="R2617" t="str">
            <v>Yes</v>
          </cell>
        </row>
        <row r="2618">
          <cell r="R2618" t="str">
            <v>No</v>
          </cell>
        </row>
        <row r="2619">
          <cell r="R2619" t="str">
            <v>No</v>
          </cell>
        </row>
        <row r="2620">
          <cell r="R2620" t="str">
            <v>Yes</v>
          </cell>
        </row>
      </sheetData>
      <sheetData sheetId="5">
        <row r="1">
          <cell r="C1" t="str">
            <v>Fund</v>
          </cell>
        </row>
        <row r="2">
          <cell r="C2" t="str">
            <v>202010D18</v>
          </cell>
        </row>
        <row r="3">
          <cell r="C3" t="str">
            <v>202010D18</v>
          </cell>
        </row>
        <row r="4">
          <cell r="C4" t="str">
            <v>202010D18</v>
          </cell>
        </row>
        <row r="5">
          <cell r="C5" t="str">
            <v>202011D18</v>
          </cell>
        </row>
        <row r="6">
          <cell r="C6" t="str">
            <v>202014D18</v>
          </cell>
        </row>
        <row r="7">
          <cell r="C7" t="str">
            <v>202010D18</v>
          </cell>
        </row>
        <row r="8">
          <cell r="C8" t="str">
            <v>202010D18</v>
          </cell>
        </row>
        <row r="9">
          <cell r="C9" t="str">
            <v>202010D18</v>
          </cell>
        </row>
        <row r="10">
          <cell r="C10" t="str">
            <v>202010D18</v>
          </cell>
        </row>
        <row r="11">
          <cell r="C11" t="str">
            <v>202011D18</v>
          </cell>
        </row>
        <row r="12">
          <cell r="C12" t="str">
            <v>202011D18</v>
          </cell>
        </row>
        <row r="13">
          <cell r="C13" t="str">
            <v>202010D18</v>
          </cell>
        </row>
        <row r="14">
          <cell r="C14" t="str">
            <v>202010D18</v>
          </cell>
        </row>
        <row r="15">
          <cell r="C15" t="str">
            <v>202010D18</v>
          </cell>
        </row>
        <row r="16">
          <cell r="C16" t="str">
            <v>202010D18</v>
          </cell>
        </row>
        <row r="17">
          <cell r="C17" t="str">
            <v>202010D18</v>
          </cell>
        </row>
        <row r="18">
          <cell r="C18" t="str">
            <v>202010D18</v>
          </cell>
        </row>
        <row r="19">
          <cell r="C19" t="str">
            <v>202011D18</v>
          </cell>
        </row>
        <row r="20">
          <cell r="C20" t="str">
            <v>202011D18</v>
          </cell>
        </row>
        <row r="21">
          <cell r="C21" t="str">
            <v>202010D18</v>
          </cell>
        </row>
        <row r="22">
          <cell r="C22" t="str">
            <v>202010D18</v>
          </cell>
        </row>
        <row r="23">
          <cell r="C23" t="str">
            <v>202010D18</v>
          </cell>
        </row>
        <row r="24">
          <cell r="C24" t="str">
            <v>202010D18</v>
          </cell>
        </row>
        <row r="25">
          <cell r="C25" t="str">
            <v>202010D18</v>
          </cell>
        </row>
        <row r="26">
          <cell r="C26" t="str">
            <v>202010D18</v>
          </cell>
        </row>
        <row r="27">
          <cell r="C27" t="str">
            <v>202010D18</v>
          </cell>
        </row>
        <row r="28">
          <cell r="C28" t="str">
            <v>202010D18</v>
          </cell>
        </row>
        <row r="29">
          <cell r="C29" t="str">
            <v>202010D18</v>
          </cell>
        </row>
        <row r="30">
          <cell r="C30" t="str">
            <v>202010D18</v>
          </cell>
        </row>
        <row r="31">
          <cell r="C31" t="str">
            <v>202011D18</v>
          </cell>
        </row>
        <row r="32">
          <cell r="C32" t="str">
            <v>202011D18</v>
          </cell>
        </row>
        <row r="33">
          <cell r="C33" t="str">
            <v>202011D18</v>
          </cell>
        </row>
        <row r="34">
          <cell r="C34" t="str">
            <v>202011D18</v>
          </cell>
        </row>
        <row r="35">
          <cell r="C35" t="str">
            <v>202011D18</v>
          </cell>
        </row>
        <row r="36">
          <cell r="C36" t="str">
            <v>202011D18</v>
          </cell>
        </row>
        <row r="37">
          <cell r="C37" t="str">
            <v>202014D18</v>
          </cell>
        </row>
        <row r="38">
          <cell r="C38" t="str">
            <v>202014D18</v>
          </cell>
        </row>
        <row r="39">
          <cell r="C39" t="str">
            <v>202010D18</v>
          </cell>
        </row>
        <row r="40">
          <cell r="C40" t="str">
            <v>202010D18</v>
          </cell>
        </row>
        <row r="41">
          <cell r="C41" t="str">
            <v>202010D18</v>
          </cell>
        </row>
        <row r="42">
          <cell r="C42" t="str">
            <v>202010D18</v>
          </cell>
        </row>
        <row r="43">
          <cell r="C43" t="str">
            <v>202010D18</v>
          </cell>
        </row>
        <row r="44">
          <cell r="C44" t="str">
            <v>202010D18</v>
          </cell>
        </row>
        <row r="45">
          <cell r="C45" t="str">
            <v>202010D18</v>
          </cell>
        </row>
        <row r="46">
          <cell r="C46" t="str">
            <v>202010D18</v>
          </cell>
        </row>
        <row r="47">
          <cell r="C47" t="str">
            <v>202010D18</v>
          </cell>
        </row>
        <row r="48">
          <cell r="C48" t="str">
            <v>202010D18</v>
          </cell>
        </row>
        <row r="49">
          <cell r="C49" t="str">
            <v>202010D18</v>
          </cell>
        </row>
        <row r="50">
          <cell r="C50" t="str">
            <v>202010D18</v>
          </cell>
        </row>
        <row r="51">
          <cell r="C51" t="str">
            <v>202010D18</v>
          </cell>
        </row>
        <row r="52">
          <cell r="C52" t="str">
            <v>202010D18</v>
          </cell>
        </row>
        <row r="53">
          <cell r="C53" t="str">
            <v>202010D18</v>
          </cell>
        </row>
        <row r="54">
          <cell r="C54" t="str">
            <v>202010D18</v>
          </cell>
        </row>
        <row r="55">
          <cell r="C55" t="str">
            <v>202010D18</v>
          </cell>
        </row>
        <row r="56">
          <cell r="C56" t="str">
            <v>202010D18</v>
          </cell>
        </row>
        <row r="57">
          <cell r="C57" t="str">
            <v>202014D18</v>
          </cell>
        </row>
        <row r="58">
          <cell r="C58" t="str">
            <v>202014D18</v>
          </cell>
        </row>
        <row r="59">
          <cell r="C59" t="str">
            <v>202014D18</v>
          </cell>
        </row>
        <row r="60">
          <cell r="C60" t="str">
            <v>202014D18</v>
          </cell>
        </row>
        <row r="61">
          <cell r="C61" t="str">
            <v>202010D18</v>
          </cell>
        </row>
        <row r="62">
          <cell r="C62" t="str">
            <v>202010D18</v>
          </cell>
        </row>
        <row r="63">
          <cell r="C63" t="str">
            <v>202010D18</v>
          </cell>
        </row>
        <row r="64">
          <cell r="C64" t="str">
            <v>202010D18</v>
          </cell>
        </row>
        <row r="65">
          <cell r="C65" t="str">
            <v>202010D18</v>
          </cell>
        </row>
        <row r="66">
          <cell r="C66" t="str">
            <v>202010D18</v>
          </cell>
        </row>
        <row r="67">
          <cell r="C67" t="str">
            <v>202010D18</v>
          </cell>
        </row>
        <row r="68">
          <cell r="C68" t="str">
            <v>202010D18</v>
          </cell>
        </row>
        <row r="69">
          <cell r="C69" t="str">
            <v>202010D18</v>
          </cell>
        </row>
        <row r="70">
          <cell r="C70" t="str">
            <v>202010D18</v>
          </cell>
        </row>
        <row r="71">
          <cell r="C71" t="str">
            <v>202010D18</v>
          </cell>
        </row>
        <row r="72">
          <cell r="C72" t="str">
            <v>202010D18</v>
          </cell>
        </row>
        <row r="73">
          <cell r="C73" t="str">
            <v>202010D18</v>
          </cell>
        </row>
        <row r="74">
          <cell r="C74" t="str">
            <v>202010D18</v>
          </cell>
        </row>
        <row r="75">
          <cell r="C75" t="str">
            <v>202010D18</v>
          </cell>
        </row>
        <row r="76">
          <cell r="C76" t="str">
            <v>202010D18</v>
          </cell>
        </row>
        <row r="77">
          <cell r="C77" t="str">
            <v>202010D18</v>
          </cell>
        </row>
        <row r="78">
          <cell r="C78" t="str">
            <v>202010D18</v>
          </cell>
        </row>
        <row r="79">
          <cell r="C79" t="str">
            <v>202010D18</v>
          </cell>
        </row>
        <row r="80">
          <cell r="C80" t="str">
            <v>202010D18</v>
          </cell>
        </row>
        <row r="81">
          <cell r="C81" t="str">
            <v>202010D18</v>
          </cell>
        </row>
        <row r="82">
          <cell r="C82" t="str">
            <v>202010D18</v>
          </cell>
        </row>
        <row r="83">
          <cell r="C83" t="str">
            <v>202010D18</v>
          </cell>
        </row>
        <row r="84">
          <cell r="C84" t="str">
            <v>202010D18</v>
          </cell>
        </row>
        <row r="85">
          <cell r="C85" t="str">
            <v>202010D18</v>
          </cell>
        </row>
        <row r="86">
          <cell r="C86" t="str">
            <v>202010D18</v>
          </cell>
        </row>
        <row r="87">
          <cell r="C87" t="str">
            <v>202011D18</v>
          </cell>
        </row>
        <row r="88">
          <cell r="C88" t="str">
            <v>202011D18</v>
          </cell>
        </row>
        <row r="89">
          <cell r="C89" t="str">
            <v>202011D18</v>
          </cell>
        </row>
        <row r="90">
          <cell r="C90" t="str">
            <v>202011D18</v>
          </cell>
        </row>
        <row r="91">
          <cell r="C91" t="str">
            <v>202014D18</v>
          </cell>
        </row>
        <row r="92">
          <cell r="C92" t="str">
            <v>202014D18</v>
          </cell>
        </row>
        <row r="93">
          <cell r="C93" t="str">
            <v>202010D18</v>
          </cell>
        </row>
        <row r="94">
          <cell r="C94" t="str">
            <v>202010D18</v>
          </cell>
        </row>
        <row r="95">
          <cell r="C95" t="str">
            <v>202010D18</v>
          </cell>
        </row>
        <row r="96">
          <cell r="C96" t="str">
            <v>202010D18</v>
          </cell>
        </row>
        <row r="97">
          <cell r="C97" t="str">
            <v>202010D18</v>
          </cell>
        </row>
        <row r="98">
          <cell r="C98" t="str">
            <v>202010D18</v>
          </cell>
        </row>
        <row r="99">
          <cell r="C99" t="str">
            <v>202010D18</v>
          </cell>
        </row>
        <row r="100">
          <cell r="C100" t="str">
            <v>202010D18</v>
          </cell>
        </row>
        <row r="101">
          <cell r="C101" t="str">
            <v>202010D18</v>
          </cell>
        </row>
        <row r="102">
          <cell r="C102" t="str">
            <v>202010D18</v>
          </cell>
        </row>
        <row r="103">
          <cell r="C103" t="str">
            <v>202010D18</v>
          </cell>
        </row>
        <row r="104">
          <cell r="C104" t="str">
            <v>202010D18</v>
          </cell>
        </row>
        <row r="105">
          <cell r="C105" t="str">
            <v>202010D18</v>
          </cell>
        </row>
        <row r="106">
          <cell r="C106" t="str">
            <v>202010D18</v>
          </cell>
        </row>
        <row r="107">
          <cell r="C107" t="str">
            <v>202010D18</v>
          </cell>
        </row>
        <row r="108">
          <cell r="C108" t="str">
            <v>202010D18</v>
          </cell>
        </row>
        <row r="109">
          <cell r="C109" t="str">
            <v>202010D18</v>
          </cell>
        </row>
        <row r="110">
          <cell r="C110" t="str">
            <v>202010D18</v>
          </cell>
        </row>
        <row r="111">
          <cell r="C111" t="str">
            <v>202010D18</v>
          </cell>
        </row>
        <row r="112">
          <cell r="C112" t="str">
            <v>202010D18</v>
          </cell>
        </row>
        <row r="113">
          <cell r="C113" t="str">
            <v>202010D18</v>
          </cell>
        </row>
        <row r="114">
          <cell r="C114" t="str">
            <v>202010D18</v>
          </cell>
        </row>
        <row r="115">
          <cell r="C115" t="str">
            <v>202010D18</v>
          </cell>
        </row>
        <row r="116">
          <cell r="C116" t="str">
            <v>202010D18</v>
          </cell>
        </row>
        <row r="117">
          <cell r="C117" t="str">
            <v>202010D18</v>
          </cell>
        </row>
        <row r="118">
          <cell r="C118" t="str">
            <v>202010D18</v>
          </cell>
        </row>
        <row r="119">
          <cell r="C119" t="str">
            <v>202010D18</v>
          </cell>
        </row>
        <row r="120">
          <cell r="C120" t="str">
            <v>202010D18</v>
          </cell>
        </row>
        <row r="121">
          <cell r="C121" t="str">
            <v>202010D18</v>
          </cell>
        </row>
        <row r="122">
          <cell r="C122" t="str">
            <v>202010D18</v>
          </cell>
        </row>
        <row r="123">
          <cell r="C123" t="str">
            <v>202010D18</v>
          </cell>
        </row>
        <row r="124">
          <cell r="C124" t="str">
            <v>202010D18</v>
          </cell>
        </row>
        <row r="125">
          <cell r="C125" t="str">
            <v>202010D18</v>
          </cell>
        </row>
        <row r="126">
          <cell r="C126" t="str">
            <v>202010D18</v>
          </cell>
        </row>
        <row r="127">
          <cell r="C127" t="str">
            <v>202010D18</v>
          </cell>
        </row>
        <row r="128">
          <cell r="C128" t="str">
            <v>202010D18</v>
          </cell>
        </row>
        <row r="129">
          <cell r="C129" t="str">
            <v>202010D18</v>
          </cell>
        </row>
        <row r="130">
          <cell r="C130" t="str">
            <v>202010D18</v>
          </cell>
        </row>
        <row r="131">
          <cell r="C131" t="str">
            <v>202010D18</v>
          </cell>
        </row>
        <row r="132">
          <cell r="C132" t="str">
            <v>202010D18</v>
          </cell>
        </row>
        <row r="133">
          <cell r="C133" t="str">
            <v>202010D18</v>
          </cell>
        </row>
        <row r="134">
          <cell r="C134" t="str">
            <v>202010D18</v>
          </cell>
        </row>
        <row r="135">
          <cell r="C135" t="str">
            <v>202010D18</v>
          </cell>
        </row>
        <row r="136">
          <cell r="C136" t="str">
            <v>202010D18</v>
          </cell>
        </row>
        <row r="137">
          <cell r="C137" t="str">
            <v>202010D18</v>
          </cell>
        </row>
        <row r="138">
          <cell r="C138" t="str">
            <v>202010D18</v>
          </cell>
        </row>
        <row r="139">
          <cell r="C139" t="str">
            <v>202010D18</v>
          </cell>
        </row>
        <row r="140">
          <cell r="C140" t="str">
            <v>202010D18</v>
          </cell>
        </row>
        <row r="141">
          <cell r="C141" t="str">
            <v>202010D18</v>
          </cell>
        </row>
        <row r="142">
          <cell r="C142" t="str">
            <v>202010D18</v>
          </cell>
        </row>
        <row r="143">
          <cell r="C143" t="str">
            <v>202010D18</v>
          </cell>
        </row>
        <row r="144">
          <cell r="C144" t="str">
            <v>202010D18</v>
          </cell>
        </row>
        <row r="145">
          <cell r="C145" t="str">
            <v>202010D18</v>
          </cell>
        </row>
        <row r="146">
          <cell r="C146" t="str">
            <v>202010D18</v>
          </cell>
        </row>
        <row r="147">
          <cell r="C147" t="str">
            <v>202010D18</v>
          </cell>
        </row>
        <row r="148">
          <cell r="C148" t="str">
            <v>202010D18</v>
          </cell>
        </row>
        <row r="149">
          <cell r="C149" t="str">
            <v>202010D18</v>
          </cell>
        </row>
        <row r="150">
          <cell r="C150" t="str">
            <v>202010D18</v>
          </cell>
        </row>
        <row r="151">
          <cell r="C151" t="str">
            <v>202010D18</v>
          </cell>
        </row>
        <row r="152">
          <cell r="C152" t="str">
            <v>202010D18</v>
          </cell>
        </row>
        <row r="153">
          <cell r="C153" t="str">
            <v>202010D18</v>
          </cell>
        </row>
        <row r="154">
          <cell r="C154" t="str">
            <v>202010D18</v>
          </cell>
        </row>
        <row r="155">
          <cell r="C155" t="str">
            <v>202010D18</v>
          </cell>
        </row>
        <row r="156">
          <cell r="C156" t="str">
            <v>202010D18</v>
          </cell>
        </row>
        <row r="157">
          <cell r="C157" t="str">
            <v>202014D18</v>
          </cell>
        </row>
        <row r="158">
          <cell r="C158" t="str">
            <v>202014D18</v>
          </cell>
        </row>
        <row r="159">
          <cell r="C159" t="str">
            <v>202011D18</v>
          </cell>
        </row>
        <row r="160">
          <cell r="C160" t="str">
            <v>202011D18</v>
          </cell>
        </row>
        <row r="161">
          <cell r="C161" t="str">
            <v>202010D18</v>
          </cell>
        </row>
        <row r="162">
          <cell r="C162" t="str">
            <v>202010D18</v>
          </cell>
        </row>
        <row r="163">
          <cell r="C163" t="str">
            <v>202010D18</v>
          </cell>
        </row>
        <row r="164">
          <cell r="C164" t="str">
            <v>202010D18</v>
          </cell>
        </row>
        <row r="165">
          <cell r="C165" t="str">
            <v>202010D18</v>
          </cell>
        </row>
        <row r="166">
          <cell r="C166" t="str">
            <v>202010D18</v>
          </cell>
        </row>
        <row r="167">
          <cell r="C167" t="str">
            <v>202010D18</v>
          </cell>
        </row>
        <row r="168">
          <cell r="C168" t="str">
            <v>202014D18</v>
          </cell>
        </row>
        <row r="169">
          <cell r="C169" t="str">
            <v>202014D18</v>
          </cell>
        </row>
        <row r="170">
          <cell r="C170" t="str">
            <v>202011D18</v>
          </cell>
        </row>
        <row r="171">
          <cell r="C171" t="str">
            <v>202011D18</v>
          </cell>
        </row>
        <row r="172">
          <cell r="C172" t="str">
            <v>202011D18</v>
          </cell>
        </row>
        <row r="173">
          <cell r="C173" t="str">
            <v>202011D18</v>
          </cell>
        </row>
        <row r="174">
          <cell r="C174" t="str">
            <v>202014D18</v>
          </cell>
        </row>
        <row r="175">
          <cell r="C175" t="str">
            <v>202014D18</v>
          </cell>
        </row>
        <row r="176">
          <cell r="C176" t="str">
            <v>202010D18</v>
          </cell>
        </row>
        <row r="177">
          <cell r="C177" t="str">
            <v>202010D18</v>
          </cell>
        </row>
        <row r="178">
          <cell r="C178" t="str">
            <v>202011D18</v>
          </cell>
        </row>
        <row r="179">
          <cell r="C179" t="str">
            <v>202011D18</v>
          </cell>
        </row>
        <row r="180">
          <cell r="C180" t="str">
            <v>202014D18</v>
          </cell>
        </row>
        <row r="181">
          <cell r="C181" t="str">
            <v>202014D18</v>
          </cell>
        </row>
        <row r="182">
          <cell r="C182" t="str">
            <v>202014D18</v>
          </cell>
        </row>
        <row r="183">
          <cell r="C183" t="str">
            <v>202014D18</v>
          </cell>
        </row>
        <row r="184">
          <cell r="C184" t="str">
            <v>202010D18</v>
          </cell>
        </row>
        <row r="185">
          <cell r="C185" t="str">
            <v>202010D18</v>
          </cell>
        </row>
        <row r="186">
          <cell r="C186" t="str">
            <v>202010D18</v>
          </cell>
        </row>
        <row r="187">
          <cell r="C187" t="str">
            <v>202011D18</v>
          </cell>
        </row>
        <row r="188">
          <cell r="C188" t="str">
            <v>202011D18</v>
          </cell>
        </row>
        <row r="189">
          <cell r="C189" t="str">
            <v>202011D18</v>
          </cell>
        </row>
        <row r="190">
          <cell r="C190" t="str">
            <v>202011D18</v>
          </cell>
        </row>
        <row r="191">
          <cell r="C191" t="str">
            <v>202014D18</v>
          </cell>
        </row>
        <row r="192">
          <cell r="C192" t="str">
            <v>202014D18</v>
          </cell>
        </row>
        <row r="193">
          <cell r="C193" t="str">
            <v>202014D18</v>
          </cell>
        </row>
        <row r="194">
          <cell r="C194" t="str">
            <v>202014D18</v>
          </cell>
        </row>
        <row r="195">
          <cell r="C195" t="str">
            <v>202010D18</v>
          </cell>
        </row>
        <row r="196">
          <cell r="C196" t="str">
            <v>202010D18</v>
          </cell>
        </row>
        <row r="197">
          <cell r="C197" t="str">
            <v>202010D18</v>
          </cell>
        </row>
        <row r="198">
          <cell r="C198" t="str">
            <v>202010D18</v>
          </cell>
        </row>
        <row r="199">
          <cell r="C199" t="str">
            <v>202014D18</v>
          </cell>
        </row>
        <row r="200">
          <cell r="C200" t="str">
            <v>202014D18</v>
          </cell>
        </row>
        <row r="201">
          <cell r="C201" t="str">
            <v>202010D18</v>
          </cell>
        </row>
        <row r="202">
          <cell r="C202" t="str">
            <v>202011D18</v>
          </cell>
        </row>
        <row r="203">
          <cell r="C203" t="str">
            <v>202014D18</v>
          </cell>
        </row>
        <row r="204">
          <cell r="C204" t="str">
            <v>202011D18</v>
          </cell>
        </row>
        <row r="205">
          <cell r="C205" t="str">
            <v>202011D18</v>
          </cell>
        </row>
        <row r="206">
          <cell r="C206" t="str">
            <v>202010D18</v>
          </cell>
        </row>
        <row r="207">
          <cell r="C207" t="str">
            <v>202010D18</v>
          </cell>
        </row>
        <row r="208">
          <cell r="C208" t="str">
            <v>202010D18</v>
          </cell>
        </row>
        <row r="209">
          <cell r="C209" t="str">
            <v>202010D18</v>
          </cell>
        </row>
        <row r="210">
          <cell r="C210" t="str">
            <v>202011D18</v>
          </cell>
        </row>
        <row r="211">
          <cell r="C211" t="str">
            <v>202011D18</v>
          </cell>
        </row>
        <row r="212">
          <cell r="C212" t="str">
            <v>202010D18</v>
          </cell>
        </row>
        <row r="213">
          <cell r="C213" t="str">
            <v>202010D18</v>
          </cell>
        </row>
        <row r="214">
          <cell r="C214" t="str">
            <v>202011D18</v>
          </cell>
        </row>
        <row r="215">
          <cell r="C215" t="str">
            <v>202011D18</v>
          </cell>
        </row>
        <row r="216">
          <cell r="C216" t="str">
            <v>202014D18</v>
          </cell>
        </row>
        <row r="217">
          <cell r="C217" t="str">
            <v>202014D18</v>
          </cell>
        </row>
        <row r="218">
          <cell r="C218" t="str">
            <v>202011D18</v>
          </cell>
        </row>
        <row r="219">
          <cell r="C219" t="str">
            <v>202011D18</v>
          </cell>
        </row>
        <row r="220">
          <cell r="C220" t="str">
            <v>202014D18</v>
          </cell>
        </row>
        <row r="221">
          <cell r="C221" t="str">
            <v>202014D18</v>
          </cell>
        </row>
        <row r="222">
          <cell r="C222" t="str">
            <v>202010D18</v>
          </cell>
        </row>
        <row r="223">
          <cell r="C223" t="str">
            <v>202010D18</v>
          </cell>
        </row>
        <row r="224">
          <cell r="C224" t="str">
            <v>202011D18</v>
          </cell>
        </row>
        <row r="225">
          <cell r="C225" t="str">
            <v>202011D18</v>
          </cell>
        </row>
        <row r="226">
          <cell r="C226" t="str">
            <v>202014D18</v>
          </cell>
        </row>
        <row r="227">
          <cell r="C227" t="str">
            <v>202014D18</v>
          </cell>
        </row>
        <row r="228">
          <cell r="C228" t="str">
            <v>202011D18</v>
          </cell>
        </row>
        <row r="229">
          <cell r="C229" t="str">
            <v>202011D18</v>
          </cell>
        </row>
        <row r="230">
          <cell r="C230" t="str">
            <v>202014D18</v>
          </cell>
        </row>
        <row r="231">
          <cell r="C231" t="str">
            <v>202014D18</v>
          </cell>
        </row>
        <row r="232">
          <cell r="C232" t="str">
            <v>202010D18</v>
          </cell>
        </row>
        <row r="233">
          <cell r="C233" t="str">
            <v>202010D18</v>
          </cell>
        </row>
        <row r="234">
          <cell r="C234" t="str">
            <v>202011D18</v>
          </cell>
        </row>
        <row r="235">
          <cell r="C235" t="str">
            <v>202011D18</v>
          </cell>
        </row>
        <row r="236">
          <cell r="C236" t="str">
            <v>202014D18</v>
          </cell>
        </row>
        <row r="237">
          <cell r="C237" t="str">
            <v>202014D18</v>
          </cell>
        </row>
        <row r="238">
          <cell r="C238" t="str">
            <v>202011D18</v>
          </cell>
        </row>
        <row r="239">
          <cell r="C239" t="str">
            <v>202011D18</v>
          </cell>
        </row>
        <row r="240">
          <cell r="C240" t="str">
            <v>202010D18</v>
          </cell>
        </row>
        <row r="241">
          <cell r="C241" t="str">
            <v>202010D18</v>
          </cell>
        </row>
        <row r="242">
          <cell r="C242" t="str">
            <v>202011D18</v>
          </cell>
        </row>
        <row r="243">
          <cell r="C243" t="str">
            <v>202011D18</v>
          </cell>
        </row>
        <row r="244">
          <cell r="C244" t="str">
            <v>202011D18</v>
          </cell>
        </row>
        <row r="245">
          <cell r="C245" t="str">
            <v>202011D18</v>
          </cell>
        </row>
        <row r="246">
          <cell r="C246" t="str">
            <v>202011D18</v>
          </cell>
        </row>
        <row r="247">
          <cell r="C247" t="str">
            <v>202011D18</v>
          </cell>
        </row>
        <row r="248">
          <cell r="C248" t="str">
            <v>202010D18</v>
          </cell>
        </row>
        <row r="249">
          <cell r="C249" t="str">
            <v>202010D18</v>
          </cell>
        </row>
        <row r="250">
          <cell r="C250" t="str">
            <v>202010D18</v>
          </cell>
        </row>
        <row r="251">
          <cell r="C251" t="str">
            <v>202010D18</v>
          </cell>
        </row>
        <row r="252">
          <cell r="C252" t="str">
            <v>202011D18</v>
          </cell>
        </row>
        <row r="253">
          <cell r="C253" t="str">
            <v>202011D18</v>
          </cell>
        </row>
        <row r="254">
          <cell r="C254" t="str">
            <v>202010D18</v>
          </cell>
        </row>
        <row r="255">
          <cell r="C255" t="str">
            <v>202010D18</v>
          </cell>
        </row>
        <row r="256">
          <cell r="C256" t="str">
            <v>202014D18</v>
          </cell>
        </row>
        <row r="257">
          <cell r="C257" t="str">
            <v>202014D18</v>
          </cell>
        </row>
        <row r="258">
          <cell r="C258" t="str">
            <v>202010D18</v>
          </cell>
        </row>
        <row r="259">
          <cell r="C259" t="str">
            <v>202010D18</v>
          </cell>
        </row>
        <row r="260">
          <cell r="C260" t="str">
            <v>202011D18</v>
          </cell>
        </row>
        <row r="261">
          <cell r="C261" t="str">
            <v>202011D18</v>
          </cell>
        </row>
        <row r="262">
          <cell r="C262" t="str">
            <v>202010D18</v>
          </cell>
        </row>
        <row r="263">
          <cell r="C263" t="str">
            <v>202010D18</v>
          </cell>
        </row>
        <row r="264">
          <cell r="C264" t="str">
            <v>202010D18</v>
          </cell>
        </row>
        <row r="265">
          <cell r="C265" t="str">
            <v>202010D18</v>
          </cell>
        </row>
        <row r="266">
          <cell r="C266" t="str">
            <v>202010D18</v>
          </cell>
        </row>
        <row r="267">
          <cell r="C267" t="str">
            <v>202010D18</v>
          </cell>
        </row>
        <row r="268">
          <cell r="C268" t="str">
            <v>202011D18</v>
          </cell>
        </row>
        <row r="269">
          <cell r="C269" t="str">
            <v>202011D18</v>
          </cell>
        </row>
        <row r="270">
          <cell r="C270" t="str">
            <v>202010D18</v>
          </cell>
        </row>
        <row r="271">
          <cell r="C271" t="str">
            <v>202010D18</v>
          </cell>
        </row>
        <row r="272">
          <cell r="C272" t="str">
            <v>202014D18</v>
          </cell>
        </row>
        <row r="273">
          <cell r="C273" t="str">
            <v>202014D18</v>
          </cell>
        </row>
        <row r="274">
          <cell r="C274" t="str">
            <v>202010D18</v>
          </cell>
        </row>
        <row r="275">
          <cell r="C275" t="str">
            <v>202010D18</v>
          </cell>
        </row>
        <row r="276">
          <cell r="C276" t="str">
            <v>202011D18</v>
          </cell>
        </row>
        <row r="277">
          <cell r="C277" t="str">
            <v>202011D18</v>
          </cell>
        </row>
        <row r="278">
          <cell r="C278" t="str">
            <v>202010D18</v>
          </cell>
        </row>
        <row r="279">
          <cell r="C279" t="str">
            <v>202010D18</v>
          </cell>
        </row>
        <row r="280">
          <cell r="C280" t="str">
            <v>202010D18</v>
          </cell>
        </row>
        <row r="281">
          <cell r="C281" t="str">
            <v>202010D18</v>
          </cell>
        </row>
        <row r="282">
          <cell r="C282" t="str">
            <v>202010D18</v>
          </cell>
        </row>
        <row r="283">
          <cell r="C283" t="str">
            <v>202010D18</v>
          </cell>
        </row>
        <row r="284">
          <cell r="C284" t="str">
            <v>202010D18</v>
          </cell>
        </row>
        <row r="285">
          <cell r="C285" t="str">
            <v>202010D18</v>
          </cell>
        </row>
        <row r="286">
          <cell r="C286" t="str">
            <v>202011D18</v>
          </cell>
        </row>
        <row r="287">
          <cell r="C287" t="str">
            <v>202011D18</v>
          </cell>
        </row>
        <row r="288">
          <cell r="C288" t="str">
            <v>202011D18</v>
          </cell>
        </row>
        <row r="289">
          <cell r="C289" t="str">
            <v>202011D18</v>
          </cell>
        </row>
        <row r="290">
          <cell r="C290" t="str">
            <v>202011D18</v>
          </cell>
        </row>
        <row r="291">
          <cell r="C291" t="str">
            <v>202011D18</v>
          </cell>
        </row>
        <row r="292">
          <cell r="C292" t="str">
            <v>202010D18</v>
          </cell>
        </row>
        <row r="293">
          <cell r="C293" t="str">
            <v>202010D18</v>
          </cell>
        </row>
        <row r="294">
          <cell r="C294" t="str">
            <v>202010D18</v>
          </cell>
        </row>
        <row r="295">
          <cell r="C295" t="str">
            <v>202010D18</v>
          </cell>
        </row>
        <row r="296">
          <cell r="C296" t="str">
            <v>202010D18</v>
          </cell>
        </row>
        <row r="297">
          <cell r="C297" t="str">
            <v>202010D18</v>
          </cell>
        </row>
        <row r="298">
          <cell r="C298" t="str">
            <v>202010D18</v>
          </cell>
        </row>
        <row r="299">
          <cell r="C299" t="str">
            <v>202010D18</v>
          </cell>
        </row>
        <row r="300">
          <cell r="C300" t="str">
            <v>202010D18</v>
          </cell>
        </row>
        <row r="301">
          <cell r="C301" t="str">
            <v>202010D18</v>
          </cell>
        </row>
        <row r="302">
          <cell r="C302" t="str">
            <v>202010D18</v>
          </cell>
        </row>
        <row r="303">
          <cell r="C303" t="str">
            <v>202010D18</v>
          </cell>
        </row>
        <row r="304">
          <cell r="C304" t="str">
            <v>202014D18</v>
          </cell>
        </row>
        <row r="305">
          <cell r="C305" t="str">
            <v>202014D18</v>
          </cell>
        </row>
        <row r="306">
          <cell r="C306" t="str">
            <v>202010D18</v>
          </cell>
        </row>
        <row r="307">
          <cell r="C307" t="str">
            <v>202010D18</v>
          </cell>
        </row>
        <row r="308">
          <cell r="C308" t="str">
            <v>202010D18</v>
          </cell>
        </row>
        <row r="309">
          <cell r="C309" t="str">
            <v>202010D18</v>
          </cell>
        </row>
        <row r="310">
          <cell r="C310" t="str">
            <v>202010D18</v>
          </cell>
        </row>
        <row r="311">
          <cell r="C311" t="str">
            <v>202010D18</v>
          </cell>
        </row>
        <row r="312">
          <cell r="C312" t="str">
            <v>202010D18</v>
          </cell>
        </row>
        <row r="313">
          <cell r="C313" t="str">
            <v>202010D18</v>
          </cell>
        </row>
        <row r="314">
          <cell r="C314" t="str">
            <v>202010D18</v>
          </cell>
        </row>
        <row r="315">
          <cell r="C315" t="str">
            <v>202010D18</v>
          </cell>
        </row>
        <row r="316">
          <cell r="C316" t="str">
            <v>202010D18</v>
          </cell>
        </row>
        <row r="317">
          <cell r="C317" t="str">
            <v>202010D18</v>
          </cell>
        </row>
        <row r="318">
          <cell r="C318" t="str">
            <v>202011D18</v>
          </cell>
        </row>
        <row r="319">
          <cell r="C319" t="str">
            <v>202011D18</v>
          </cell>
        </row>
        <row r="320">
          <cell r="C320" t="str">
            <v>202010D18</v>
          </cell>
        </row>
        <row r="321">
          <cell r="C321" t="str">
            <v>202010D18</v>
          </cell>
        </row>
        <row r="322">
          <cell r="C322" t="str">
            <v>202010D18</v>
          </cell>
        </row>
        <row r="323">
          <cell r="C323" t="str">
            <v>202010D18</v>
          </cell>
        </row>
        <row r="324">
          <cell r="C324" t="str">
            <v>202010D18</v>
          </cell>
        </row>
        <row r="325">
          <cell r="C325" t="str">
            <v>202010D18</v>
          </cell>
        </row>
        <row r="326">
          <cell r="C326" t="str">
            <v>202010D18</v>
          </cell>
        </row>
        <row r="327">
          <cell r="C327" t="str">
            <v>202010D18</v>
          </cell>
        </row>
        <row r="328">
          <cell r="C328" t="str">
            <v>202010D18</v>
          </cell>
        </row>
        <row r="329">
          <cell r="C329" t="str">
            <v>202010D18</v>
          </cell>
        </row>
        <row r="330">
          <cell r="C330" t="str">
            <v>202010D18</v>
          </cell>
        </row>
        <row r="331">
          <cell r="C331" t="str">
            <v>202010D18</v>
          </cell>
        </row>
        <row r="332">
          <cell r="C332" t="str">
            <v>202010D18</v>
          </cell>
        </row>
        <row r="333">
          <cell r="C333" t="str">
            <v>202010D18</v>
          </cell>
        </row>
        <row r="334">
          <cell r="C334" t="str">
            <v>202014D18</v>
          </cell>
        </row>
        <row r="335">
          <cell r="C335" t="str">
            <v>202014D18</v>
          </cell>
        </row>
        <row r="336">
          <cell r="C336" t="str">
            <v>202010D18</v>
          </cell>
        </row>
        <row r="337">
          <cell r="C337" t="str">
            <v>202010D18</v>
          </cell>
        </row>
        <row r="338">
          <cell r="C338" t="str">
            <v>202010D18</v>
          </cell>
        </row>
        <row r="339">
          <cell r="C339" t="str">
            <v>202010D18</v>
          </cell>
        </row>
        <row r="340">
          <cell r="C340" t="str">
            <v>202014D18</v>
          </cell>
        </row>
        <row r="341">
          <cell r="C341" t="str">
            <v>202014D18</v>
          </cell>
        </row>
        <row r="342">
          <cell r="C342" t="str">
            <v>202010D18</v>
          </cell>
        </row>
        <row r="343">
          <cell r="C343" t="str">
            <v>202010D18</v>
          </cell>
        </row>
        <row r="344">
          <cell r="C344" t="str">
            <v>202014D18</v>
          </cell>
        </row>
        <row r="345">
          <cell r="C345" t="str">
            <v>202014D18</v>
          </cell>
        </row>
        <row r="346">
          <cell r="C346" t="str">
            <v>202014D18</v>
          </cell>
        </row>
        <row r="347">
          <cell r="C347" t="str">
            <v>202014D18</v>
          </cell>
        </row>
        <row r="348">
          <cell r="C348" t="str">
            <v>202010D18</v>
          </cell>
        </row>
        <row r="349">
          <cell r="C349" t="str">
            <v>202010D18</v>
          </cell>
        </row>
        <row r="350">
          <cell r="C350" t="str">
            <v>202010D18</v>
          </cell>
        </row>
        <row r="351">
          <cell r="C351" t="str">
            <v>202010D18</v>
          </cell>
        </row>
        <row r="352">
          <cell r="C352" t="str">
            <v>202010D18</v>
          </cell>
        </row>
        <row r="353">
          <cell r="C353" t="str">
            <v>202010D18</v>
          </cell>
        </row>
        <row r="354">
          <cell r="C354" t="str">
            <v>202010D18</v>
          </cell>
        </row>
        <row r="355">
          <cell r="C355" t="str">
            <v>202010D18</v>
          </cell>
        </row>
        <row r="356">
          <cell r="C356" t="str">
            <v>202011D18</v>
          </cell>
        </row>
        <row r="357">
          <cell r="C357" t="str">
            <v>202011D18</v>
          </cell>
        </row>
        <row r="358">
          <cell r="C358" t="str">
            <v>202010D18</v>
          </cell>
        </row>
        <row r="359">
          <cell r="C359" t="str">
            <v>202010D18</v>
          </cell>
        </row>
        <row r="360">
          <cell r="C360" t="str">
            <v>202010D18</v>
          </cell>
        </row>
        <row r="361">
          <cell r="C361" t="str">
            <v>202010D18</v>
          </cell>
        </row>
        <row r="362">
          <cell r="C362" t="str">
            <v>202014D18</v>
          </cell>
        </row>
        <row r="363">
          <cell r="C363" t="str">
            <v>202014D18</v>
          </cell>
        </row>
        <row r="364">
          <cell r="C364" t="str">
            <v>202014D18</v>
          </cell>
        </row>
        <row r="365">
          <cell r="C365" t="str">
            <v>202014D18</v>
          </cell>
        </row>
        <row r="366">
          <cell r="C366" t="str">
            <v>202010D18</v>
          </cell>
        </row>
        <row r="367">
          <cell r="C367" t="str">
            <v>202010D18</v>
          </cell>
        </row>
        <row r="368">
          <cell r="C368" t="str">
            <v>202010D18</v>
          </cell>
        </row>
        <row r="369">
          <cell r="C369" t="str">
            <v>202010D18</v>
          </cell>
        </row>
        <row r="370">
          <cell r="C370" t="str">
            <v>202010D18</v>
          </cell>
        </row>
        <row r="371">
          <cell r="C371" t="str">
            <v>202010D18</v>
          </cell>
        </row>
        <row r="372">
          <cell r="C372" t="str">
            <v>202010D18</v>
          </cell>
        </row>
        <row r="373">
          <cell r="C373" t="str">
            <v>202014D18</v>
          </cell>
        </row>
        <row r="374">
          <cell r="C374" t="str">
            <v>202014D18</v>
          </cell>
        </row>
        <row r="375">
          <cell r="C375" t="str">
            <v>202011D18</v>
          </cell>
        </row>
        <row r="376">
          <cell r="C376" t="str">
            <v>202011D18</v>
          </cell>
        </row>
        <row r="377">
          <cell r="C377" t="str">
            <v>202010D18</v>
          </cell>
        </row>
        <row r="378">
          <cell r="C378" t="str">
            <v>202010D18</v>
          </cell>
        </row>
        <row r="379">
          <cell r="C379" t="str">
            <v>202010D18</v>
          </cell>
        </row>
        <row r="380">
          <cell r="C380" t="str">
            <v>202010D18</v>
          </cell>
        </row>
        <row r="381">
          <cell r="C381" t="str">
            <v>202014D18</v>
          </cell>
        </row>
        <row r="382">
          <cell r="C382" t="str">
            <v>202014D18</v>
          </cell>
        </row>
        <row r="383">
          <cell r="C383" t="str">
            <v>202014D18</v>
          </cell>
        </row>
        <row r="384">
          <cell r="C384" t="str">
            <v>202014D18</v>
          </cell>
        </row>
        <row r="385">
          <cell r="C385" t="str">
            <v>202014D18</v>
          </cell>
        </row>
        <row r="386">
          <cell r="C386" t="str">
            <v>202014D18</v>
          </cell>
        </row>
        <row r="387">
          <cell r="C387" t="str">
            <v>202010D18</v>
          </cell>
        </row>
        <row r="388">
          <cell r="C388" t="str">
            <v>202010D18</v>
          </cell>
        </row>
        <row r="389">
          <cell r="C389" t="str">
            <v>202010D18</v>
          </cell>
        </row>
        <row r="390">
          <cell r="C390" t="str">
            <v>202010D18</v>
          </cell>
        </row>
        <row r="391">
          <cell r="C391" t="str">
            <v>202010D18</v>
          </cell>
        </row>
        <row r="392">
          <cell r="C392" t="str">
            <v>202010D18</v>
          </cell>
        </row>
        <row r="393">
          <cell r="C393" t="str">
            <v>202010D18</v>
          </cell>
        </row>
        <row r="394">
          <cell r="C394" t="str">
            <v>202010D18</v>
          </cell>
        </row>
        <row r="395">
          <cell r="C395" t="str">
            <v>202010D18</v>
          </cell>
        </row>
        <row r="396">
          <cell r="C396" t="str">
            <v>202010D18</v>
          </cell>
        </row>
        <row r="397">
          <cell r="C397" t="str">
            <v>202010D18</v>
          </cell>
        </row>
        <row r="398">
          <cell r="C398" t="str">
            <v>202010D18</v>
          </cell>
        </row>
        <row r="399">
          <cell r="C399" t="str">
            <v>202010D18</v>
          </cell>
        </row>
        <row r="400">
          <cell r="C400" t="str">
            <v>202010D18</v>
          </cell>
        </row>
        <row r="401">
          <cell r="C401" t="str">
            <v>202010D18</v>
          </cell>
        </row>
        <row r="402">
          <cell r="C402" t="str">
            <v>202010D18</v>
          </cell>
        </row>
        <row r="403">
          <cell r="C403" t="str">
            <v>202010D18</v>
          </cell>
        </row>
        <row r="404">
          <cell r="C404" t="str">
            <v>202010D18</v>
          </cell>
        </row>
        <row r="405">
          <cell r="C405" t="str">
            <v>202010D18</v>
          </cell>
        </row>
        <row r="406">
          <cell r="C406" t="str">
            <v>202014D18</v>
          </cell>
        </row>
        <row r="407">
          <cell r="C407" t="str">
            <v>202014D18</v>
          </cell>
        </row>
        <row r="408">
          <cell r="C408" t="str">
            <v>202014D18</v>
          </cell>
        </row>
        <row r="409">
          <cell r="C409" t="str">
            <v>202014D18</v>
          </cell>
        </row>
        <row r="410">
          <cell r="C410" t="str">
            <v>202014D18</v>
          </cell>
        </row>
        <row r="411">
          <cell r="C411" t="str">
            <v>202014D18</v>
          </cell>
        </row>
        <row r="412">
          <cell r="C412" t="str">
            <v>202014D18</v>
          </cell>
        </row>
        <row r="413">
          <cell r="C413" t="str">
            <v>202014D18</v>
          </cell>
        </row>
        <row r="414">
          <cell r="C414" t="str">
            <v>202010D18</v>
          </cell>
        </row>
        <row r="415">
          <cell r="C415" t="str">
            <v>202010D18</v>
          </cell>
        </row>
        <row r="416">
          <cell r="C416" t="str">
            <v>202010D18</v>
          </cell>
        </row>
        <row r="417">
          <cell r="C417" t="str">
            <v>202010D18</v>
          </cell>
        </row>
        <row r="418">
          <cell r="C418" t="str">
            <v>202010D18</v>
          </cell>
        </row>
        <row r="419">
          <cell r="C419" t="str">
            <v>202010D18</v>
          </cell>
        </row>
        <row r="420">
          <cell r="C420" t="str">
            <v>202010D18</v>
          </cell>
        </row>
        <row r="421">
          <cell r="C421" t="str">
            <v>202010D18</v>
          </cell>
        </row>
        <row r="422">
          <cell r="C422" t="str">
            <v>202011D18</v>
          </cell>
        </row>
        <row r="423">
          <cell r="C423" t="str">
            <v>202011D18</v>
          </cell>
        </row>
        <row r="424">
          <cell r="C424" t="str">
            <v>202010D18</v>
          </cell>
        </row>
        <row r="425">
          <cell r="C425" t="str">
            <v>202010D18</v>
          </cell>
        </row>
        <row r="426">
          <cell r="C426" t="str">
            <v>202010D18</v>
          </cell>
        </row>
        <row r="427">
          <cell r="C427" t="str">
            <v>202010D18</v>
          </cell>
        </row>
        <row r="428">
          <cell r="C428" t="str">
            <v>202010D18</v>
          </cell>
        </row>
        <row r="429">
          <cell r="C429" t="str">
            <v>202010D18</v>
          </cell>
        </row>
        <row r="430">
          <cell r="C430" t="str">
            <v>202010D18</v>
          </cell>
        </row>
        <row r="431">
          <cell r="C431" t="str">
            <v>202010D18</v>
          </cell>
        </row>
        <row r="432">
          <cell r="C432" t="str">
            <v>202010D18</v>
          </cell>
        </row>
        <row r="433">
          <cell r="C433" t="str">
            <v>202010D18</v>
          </cell>
        </row>
        <row r="434">
          <cell r="C434" t="str">
            <v>202010D18</v>
          </cell>
        </row>
        <row r="435">
          <cell r="C435" t="str">
            <v>202010D18</v>
          </cell>
        </row>
        <row r="436">
          <cell r="C436" t="str">
            <v>202010D18</v>
          </cell>
        </row>
        <row r="437">
          <cell r="C437" t="str">
            <v>202010D18</v>
          </cell>
        </row>
        <row r="438">
          <cell r="C438" t="str">
            <v>202010D18</v>
          </cell>
        </row>
        <row r="439">
          <cell r="C439" t="str">
            <v>202010D18</v>
          </cell>
        </row>
        <row r="440">
          <cell r="C440" t="str">
            <v>202010D18</v>
          </cell>
        </row>
        <row r="441">
          <cell r="C441" t="str">
            <v>202010D18</v>
          </cell>
        </row>
        <row r="442">
          <cell r="C442" t="str">
            <v>202010D18</v>
          </cell>
        </row>
        <row r="443">
          <cell r="C443" t="str">
            <v>202010D18</v>
          </cell>
        </row>
        <row r="444">
          <cell r="C444" t="str">
            <v>202010D18</v>
          </cell>
        </row>
        <row r="445">
          <cell r="C445" t="str">
            <v>202010D18</v>
          </cell>
        </row>
        <row r="446">
          <cell r="C446" t="str">
            <v>202010D18</v>
          </cell>
        </row>
        <row r="447">
          <cell r="C447" t="str">
            <v>202010D18</v>
          </cell>
        </row>
        <row r="448">
          <cell r="C448" t="str">
            <v>202010D18</v>
          </cell>
        </row>
        <row r="449">
          <cell r="C449" t="str">
            <v>202010D18</v>
          </cell>
        </row>
        <row r="450">
          <cell r="C450" t="str">
            <v>202010D18</v>
          </cell>
        </row>
        <row r="451">
          <cell r="C451" t="str">
            <v>202010D18</v>
          </cell>
        </row>
        <row r="452">
          <cell r="C452" t="str">
            <v>202010D18</v>
          </cell>
        </row>
        <row r="453">
          <cell r="C453" t="str">
            <v>202010D18</v>
          </cell>
        </row>
        <row r="454">
          <cell r="C454" t="str">
            <v>202011D18</v>
          </cell>
        </row>
        <row r="455">
          <cell r="C455" t="str">
            <v>202011D18</v>
          </cell>
        </row>
        <row r="456">
          <cell r="C456" t="str">
            <v>202014D18</v>
          </cell>
        </row>
        <row r="457">
          <cell r="C457" t="str">
            <v>202014D18</v>
          </cell>
        </row>
        <row r="458">
          <cell r="C458" t="str">
            <v>202014D18</v>
          </cell>
        </row>
        <row r="459">
          <cell r="C459" t="str">
            <v>202014D18</v>
          </cell>
        </row>
        <row r="460">
          <cell r="C460" t="str">
            <v>202014D18</v>
          </cell>
        </row>
        <row r="461">
          <cell r="C461" t="str">
            <v>202014D18</v>
          </cell>
        </row>
        <row r="462">
          <cell r="C462" t="str">
            <v>202010D18</v>
          </cell>
        </row>
        <row r="463">
          <cell r="C463" t="str">
            <v>202010D18</v>
          </cell>
        </row>
        <row r="464">
          <cell r="C464" t="str">
            <v>202010D18</v>
          </cell>
        </row>
        <row r="465">
          <cell r="C465" t="str">
            <v>202010D18</v>
          </cell>
        </row>
        <row r="466">
          <cell r="C466" t="str">
            <v>202010D18</v>
          </cell>
        </row>
        <row r="467">
          <cell r="C467" t="str">
            <v>202010D18</v>
          </cell>
        </row>
        <row r="468">
          <cell r="C468" t="str">
            <v>202010D18</v>
          </cell>
        </row>
      </sheetData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"/>
      <sheetName val="ACC Manpower"/>
      <sheetName val="FY21 Budget Tool"/>
      <sheetName val="CustCodes"/>
      <sheetName val="DATA SHEET"/>
      <sheetName val="Pie Chart"/>
      <sheetName val="PIVOT"/>
    </sheetNames>
    <sheetDataSet>
      <sheetData sheetId="0"/>
      <sheetData sheetId="1"/>
      <sheetData sheetId="2"/>
      <sheetData sheetId="3"/>
      <sheetData sheetId="4">
        <row r="3">
          <cell r="C3">
            <v>0.01</v>
          </cell>
          <cell r="D3">
            <v>2.5000000000000001E-2</v>
          </cell>
          <cell r="E3">
            <v>500</v>
          </cell>
          <cell r="F3">
            <v>100</v>
          </cell>
          <cell r="H3">
            <v>50</v>
          </cell>
          <cell r="I3">
            <v>1784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13"/>
  <sheetViews>
    <sheetView showGridLines="0" tabSelected="1" workbookViewId="0">
      <selection activeCell="E22" sqref="E22"/>
    </sheetView>
  </sheetViews>
  <sheetFormatPr defaultRowHeight="15" x14ac:dyDescent="0.25"/>
  <cols>
    <col min="3" max="4" width="6.28515625" bestFit="1" customWidth="1"/>
    <col min="6" max="6" width="25.42578125" customWidth="1"/>
    <col min="7" max="7" width="20.140625" customWidth="1"/>
    <col min="8" max="8" width="21.5703125" customWidth="1"/>
  </cols>
  <sheetData>
    <row r="4" spans="2:8" x14ac:dyDescent="0.25">
      <c r="B4" s="71" t="s">
        <v>546</v>
      </c>
      <c r="C4" s="71"/>
      <c r="D4" s="71"/>
      <c r="E4" s="71"/>
      <c r="F4" s="71"/>
      <c r="G4" s="71"/>
    </row>
    <row r="5" spans="2:8" ht="15" customHeight="1" x14ac:dyDescent="0.25">
      <c r="B5" s="72" t="s">
        <v>547</v>
      </c>
      <c r="C5" s="72"/>
      <c r="D5" s="72"/>
      <c r="E5" s="72"/>
      <c r="F5" s="72"/>
      <c r="G5" s="72"/>
      <c r="H5" s="72"/>
    </row>
    <row r="6" spans="2:8" x14ac:dyDescent="0.25">
      <c r="B6" s="72"/>
      <c r="C6" s="72"/>
      <c r="D6" s="72"/>
      <c r="E6" s="72"/>
      <c r="F6" s="72"/>
      <c r="G6" s="72"/>
      <c r="H6" s="72"/>
    </row>
    <row r="7" spans="2:8" x14ac:dyDescent="0.25">
      <c r="B7" s="72"/>
      <c r="C7" s="72"/>
      <c r="D7" s="72"/>
      <c r="E7" s="72"/>
      <c r="F7" s="72"/>
      <c r="G7" s="72"/>
      <c r="H7" s="72"/>
    </row>
    <row r="8" spans="2:8" x14ac:dyDescent="0.25">
      <c r="B8" s="72"/>
      <c r="C8" s="72"/>
      <c r="D8" s="72"/>
      <c r="E8" s="72"/>
      <c r="F8" s="72"/>
      <c r="G8" s="72"/>
      <c r="H8" s="72"/>
    </row>
    <row r="9" spans="2:8" x14ac:dyDescent="0.25">
      <c r="B9" s="72"/>
      <c r="C9" s="72"/>
      <c r="D9" s="72"/>
      <c r="E9" s="72"/>
      <c r="F9" s="72"/>
      <c r="G9" s="72"/>
      <c r="H9" s="72"/>
    </row>
    <row r="10" spans="2:8" x14ac:dyDescent="0.25">
      <c r="B10" s="72"/>
      <c r="C10" s="72"/>
      <c r="D10" s="72"/>
      <c r="E10" s="72"/>
      <c r="F10" s="72"/>
      <c r="G10" s="72"/>
      <c r="H10" s="72"/>
    </row>
    <row r="11" spans="2:8" x14ac:dyDescent="0.25">
      <c r="B11" s="72"/>
      <c r="C11" s="72"/>
      <c r="D11" s="72"/>
      <c r="E11" s="72"/>
      <c r="F11" s="72"/>
      <c r="G11" s="72"/>
      <c r="H11" s="72"/>
    </row>
    <row r="13" spans="2:8" x14ac:dyDescent="0.25">
      <c r="B13" s="70"/>
      <c r="C13" s="70"/>
      <c r="D13" s="70"/>
      <c r="E13" s="70"/>
      <c r="F13" s="70"/>
      <c r="G13" s="70"/>
      <c r="H13" s="70"/>
    </row>
  </sheetData>
  <mergeCells count="2">
    <mergeCell ref="B4:G4"/>
    <mergeCell ref="B5:H1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AZ181"/>
  <sheetViews>
    <sheetView topLeftCell="L1" zoomScale="70" zoomScaleNormal="70" workbookViewId="0">
      <selection activeCell="N151" sqref="N151"/>
    </sheetView>
  </sheetViews>
  <sheetFormatPr defaultColWidth="8.85546875" defaultRowHeight="16.5" x14ac:dyDescent="0.3"/>
  <cols>
    <col min="1" max="1" width="14.85546875" style="33" bestFit="1" customWidth="1"/>
    <col min="2" max="2" width="11.5703125" style="33" bestFit="1" customWidth="1"/>
    <col min="3" max="3" width="13.140625" style="33" bestFit="1" customWidth="1"/>
    <col min="4" max="4" width="25.42578125" style="62" bestFit="1" customWidth="1"/>
    <col min="5" max="5" width="23.42578125" style="62" bestFit="1" customWidth="1"/>
    <col min="6" max="6" width="21.140625" style="63" bestFit="1" customWidth="1"/>
    <col min="7" max="7" width="19.5703125" style="63" bestFit="1" customWidth="1"/>
    <col min="8" max="8" width="15.85546875" style="63" bestFit="1" customWidth="1"/>
    <col min="9" max="9" width="16" style="64" bestFit="1" customWidth="1"/>
    <col min="10" max="10" width="19.28515625" style="64" bestFit="1" customWidth="1"/>
    <col min="11" max="11" width="21.42578125" style="64" bestFit="1" customWidth="1"/>
    <col min="12" max="12" width="25.42578125" style="65" bestFit="1" customWidth="1"/>
    <col min="13" max="13" width="125.28515625" style="65" bestFit="1" customWidth="1"/>
    <col min="14" max="14" width="77.140625" style="65" bestFit="1" customWidth="1"/>
    <col min="15" max="15" width="28.5703125" style="39" hidden="1" customWidth="1"/>
    <col min="16" max="16" width="29.140625" style="39" hidden="1" customWidth="1"/>
    <col min="17" max="17" width="24.85546875" style="39" hidden="1" customWidth="1"/>
    <col min="18" max="18" width="24.5703125" style="66" hidden="1" customWidth="1"/>
    <col min="19" max="19" width="23.140625" style="66" hidden="1" customWidth="1"/>
    <col min="20" max="20" width="24.42578125" style="66" hidden="1" customWidth="1"/>
    <col min="21" max="21" width="25.28515625" style="66" hidden="1" customWidth="1"/>
    <col min="22" max="22" width="27.7109375" style="66" hidden="1" customWidth="1"/>
    <col min="23" max="23" width="27.140625" style="66" hidden="1" customWidth="1"/>
    <col min="24" max="24" width="21.42578125" style="66" hidden="1" customWidth="1"/>
    <col min="25" max="25" width="31.42578125" style="67" hidden="1" customWidth="1"/>
    <col min="26" max="26" width="28.7109375" style="67" hidden="1" customWidth="1"/>
    <col min="27" max="27" width="26.28515625" style="67" hidden="1" customWidth="1"/>
    <col min="28" max="28" width="27.7109375" style="67" hidden="1" customWidth="1"/>
    <col min="29" max="29" width="26.42578125" style="67" hidden="1" customWidth="1"/>
    <col min="30" max="30" width="24.42578125" style="67" hidden="1" customWidth="1"/>
    <col min="31" max="31" width="29.140625" style="67" hidden="1" customWidth="1"/>
    <col min="32" max="32" width="17.7109375" style="39" hidden="1" customWidth="1"/>
    <col min="33" max="33" width="26.7109375" style="39" hidden="1" customWidth="1"/>
    <col min="34" max="34" width="18.140625" style="39" hidden="1" customWidth="1"/>
    <col min="35" max="35" width="17.7109375" style="39" hidden="1" customWidth="1"/>
    <col min="36" max="36" width="18.7109375" style="39" hidden="1" customWidth="1"/>
    <col min="37" max="37" width="20.7109375" style="39" hidden="1" customWidth="1"/>
    <col min="38" max="38" width="27.7109375" style="39" hidden="1" customWidth="1"/>
    <col min="39" max="39" width="32.5703125" style="39" hidden="1" customWidth="1"/>
    <col min="40" max="40" width="23" style="39" hidden="1" customWidth="1"/>
    <col min="41" max="41" width="20" style="39" hidden="1" customWidth="1"/>
    <col min="42" max="42" width="31" style="39" hidden="1" customWidth="1"/>
    <col min="43" max="43" width="35" style="67" hidden="1" customWidth="1"/>
    <col min="44" max="44" width="20.140625" style="68" hidden="1" customWidth="1"/>
    <col min="45" max="45" width="29.5703125" style="68" hidden="1" customWidth="1"/>
    <col min="46" max="46" width="20.5703125" style="68" bestFit="1" customWidth="1"/>
    <col min="47" max="47" width="24" style="68" bestFit="1" customWidth="1"/>
    <col min="48" max="48" width="20.5703125" style="68" bestFit="1" customWidth="1"/>
    <col min="49" max="49" width="24" style="68" bestFit="1" customWidth="1"/>
    <col min="50" max="50" width="29.7109375" style="67" bestFit="1" customWidth="1"/>
    <col min="51" max="51" width="19.5703125" style="69" bestFit="1" customWidth="1"/>
    <col min="52" max="16384" width="8.85546875" style="33"/>
  </cols>
  <sheetData>
    <row r="1" spans="1:51" s="16" customFormat="1" ht="72" customHeight="1" thickBot="1" x14ac:dyDescent="0.3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3" t="s">
        <v>6</v>
      </c>
      <c r="H1" s="3" t="s">
        <v>7</v>
      </c>
      <c r="I1" s="1" t="s">
        <v>8</v>
      </c>
      <c r="J1" s="3" t="s">
        <v>9</v>
      </c>
      <c r="K1" s="3" t="s">
        <v>10</v>
      </c>
      <c r="L1" s="4" t="s">
        <v>11</v>
      </c>
      <c r="M1" s="5" t="s">
        <v>12</v>
      </c>
      <c r="N1" s="3" t="s">
        <v>13</v>
      </c>
      <c r="O1" s="1" t="s">
        <v>14</v>
      </c>
      <c r="P1" s="1" t="s">
        <v>15</v>
      </c>
      <c r="Q1" s="6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8" t="s">
        <v>21</v>
      </c>
      <c r="W1" s="8" t="s">
        <v>22</v>
      </c>
      <c r="X1" s="8" t="s">
        <v>23</v>
      </c>
      <c r="Y1" s="9" t="s">
        <v>24</v>
      </c>
      <c r="Z1" s="10" t="s">
        <v>25</v>
      </c>
      <c r="AA1" s="11" t="s">
        <v>26</v>
      </c>
      <c r="AB1" s="11" t="s">
        <v>27</v>
      </c>
      <c r="AC1" s="11" t="s">
        <v>28</v>
      </c>
      <c r="AD1" s="10" t="s">
        <v>29</v>
      </c>
      <c r="AE1" s="9" t="s">
        <v>30</v>
      </c>
      <c r="AF1" s="12" t="s">
        <v>31</v>
      </c>
      <c r="AG1" s="13" t="s">
        <v>32</v>
      </c>
      <c r="AH1" s="12" t="s">
        <v>33</v>
      </c>
      <c r="AI1" s="12" t="s">
        <v>34</v>
      </c>
      <c r="AJ1" s="12" t="s">
        <v>35</v>
      </c>
      <c r="AK1" s="12" t="s">
        <v>36</v>
      </c>
      <c r="AL1" s="12" t="s">
        <v>37</v>
      </c>
      <c r="AM1" s="12" t="s">
        <v>38</v>
      </c>
      <c r="AN1" s="12" t="s">
        <v>39</v>
      </c>
      <c r="AO1" s="12" t="s">
        <v>40</v>
      </c>
      <c r="AP1" s="12" t="s">
        <v>41</v>
      </c>
      <c r="AQ1" s="9" t="s">
        <v>42</v>
      </c>
      <c r="AR1" s="14" t="s">
        <v>43</v>
      </c>
      <c r="AS1" s="14" t="s">
        <v>44</v>
      </c>
      <c r="AT1" s="14" t="s">
        <v>45</v>
      </c>
      <c r="AU1" s="14" t="s">
        <v>46</v>
      </c>
      <c r="AV1" s="14" t="s">
        <v>47</v>
      </c>
      <c r="AW1" s="14" t="s">
        <v>48</v>
      </c>
      <c r="AX1" s="9" t="s">
        <v>49</v>
      </c>
      <c r="AY1" s="15" t="s">
        <v>50</v>
      </c>
    </row>
    <row r="2" spans="1:51" x14ac:dyDescent="0.3">
      <c r="A2" s="17" t="str">
        <f>LEFT(E2,3)</f>
        <v>A60</v>
      </c>
      <c r="B2" s="17" t="str">
        <f>LEFT(F2,4)</f>
        <v>A60X</v>
      </c>
      <c r="C2" s="17" t="s">
        <v>51</v>
      </c>
      <c r="D2" s="17" t="str">
        <f>F2&amp;RIGHT(G2,4)</f>
        <v>A60X060H1</v>
      </c>
      <c r="E2" s="17" t="str">
        <f>D2&amp;I2</f>
        <v>A60X060H121</v>
      </c>
      <c r="F2" s="18" t="s">
        <v>52</v>
      </c>
      <c r="G2" s="19" t="s">
        <v>53</v>
      </c>
      <c r="H2" s="20" t="s">
        <v>54</v>
      </c>
      <c r="I2" s="21">
        <v>21</v>
      </c>
      <c r="J2" s="18">
        <v>30</v>
      </c>
      <c r="K2" s="18">
        <v>2101</v>
      </c>
      <c r="L2" s="21" t="str">
        <f>F2&amp;G2&amp;I2&amp;J2&amp;K2</f>
        <v>A60X0A60H121302101</v>
      </c>
      <c r="M2" s="19" t="s">
        <v>55</v>
      </c>
      <c r="N2" s="18" t="s">
        <v>56</v>
      </c>
      <c r="O2" s="19" t="s">
        <v>57</v>
      </c>
      <c r="P2" s="19" t="s">
        <v>58</v>
      </c>
      <c r="Q2" s="22">
        <v>0</v>
      </c>
      <c r="R2" s="23">
        <v>0</v>
      </c>
      <c r="S2" s="23">
        <v>0</v>
      </c>
      <c r="T2" s="23">
        <v>0</v>
      </c>
      <c r="U2" s="24">
        <f t="shared" ref="U2:U11" si="0">SUM($R2:$T2)</f>
        <v>0</v>
      </c>
      <c r="V2" s="23">
        <v>0</v>
      </c>
      <c r="W2" s="23">
        <v>0</v>
      </c>
      <c r="X2" s="24">
        <f t="shared" ref="X2:X14" si="1">V2+W2</f>
        <v>0</v>
      </c>
      <c r="Y2" s="25">
        <f t="shared" ref="Y2:Y65" si="2">AE2+AQ2+AX2</f>
        <v>71757</v>
      </c>
      <c r="Z2" s="26">
        <v>0</v>
      </c>
      <c r="AA2" s="27">
        <f t="shared" ref="AA2:AA40" si="3">$Z2*$R2</f>
        <v>0</v>
      </c>
      <c r="AB2" s="28">
        <f>+$AA2*'[3]DATA SHEET'!$C$3</f>
        <v>0</v>
      </c>
      <c r="AC2" s="28">
        <v>0</v>
      </c>
      <c r="AD2" s="26">
        <v>0</v>
      </c>
      <c r="AE2" s="29">
        <f t="shared" ref="AE2:AE11" si="4">SUM(AA2:AD2)</f>
        <v>0</v>
      </c>
      <c r="AF2" s="30">
        <v>0</v>
      </c>
      <c r="AG2" s="30">
        <v>0</v>
      </c>
      <c r="AH2" s="30">
        <v>0</v>
      </c>
      <c r="AI2" s="30">
        <v>0</v>
      </c>
      <c r="AJ2" s="30">
        <v>0</v>
      </c>
      <c r="AK2" s="26">
        <v>71757</v>
      </c>
      <c r="AL2" s="30">
        <v>0</v>
      </c>
      <c r="AM2" s="30">
        <v>0</v>
      </c>
      <c r="AN2" s="30">
        <v>0</v>
      </c>
      <c r="AO2" s="26">
        <v>0</v>
      </c>
      <c r="AP2" s="30">
        <v>0</v>
      </c>
      <c r="AQ2" s="31">
        <f t="shared" ref="AQ2:AQ65" si="5">SUBTOTAL(9,AF2:AP2)</f>
        <v>71757</v>
      </c>
      <c r="AR2" s="26">
        <v>0</v>
      </c>
      <c r="AS2" s="26">
        <f>+AR2*('[3]DATA SHEET'!$I$3*$R2)</f>
        <v>0</v>
      </c>
      <c r="AT2" s="26">
        <v>0</v>
      </c>
      <c r="AU2" s="26">
        <f>+$AT2*('[3]DATA SHEET'!$I$3*$R2)</f>
        <v>0</v>
      </c>
      <c r="AV2" s="26">
        <v>0</v>
      </c>
      <c r="AW2" s="26">
        <f>+$AV2*('[3]DATA SHEET'!$I$3*$R2)</f>
        <v>0</v>
      </c>
      <c r="AX2" s="31">
        <f t="shared" ref="AX2:AX14" si="6">+AW2+AU2+AS2</f>
        <v>0</v>
      </c>
      <c r="AY2" s="32">
        <f t="shared" ref="AY2:AY13" si="7">+$AX2/($AE2+$AQ2)</f>
        <v>0</v>
      </c>
    </row>
    <row r="3" spans="1:51" x14ac:dyDescent="0.3">
      <c r="A3" s="17" t="str">
        <f t="shared" ref="A3:A74" si="8">LEFT(E3,3)</f>
        <v>A60</v>
      </c>
      <c r="B3" s="17" t="str">
        <f t="shared" ref="B3:B74" si="9">LEFT(F3,4)</f>
        <v>A60D</v>
      </c>
      <c r="C3" s="17" t="s">
        <v>51</v>
      </c>
      <c r="D3" s="17" t="str">
        <f t="shared" ref="D3:D74" si="10">F3&amp;RIGHT(G3,4)</f>
        <v>A60D060H1</v>
      </c>
      <c r="E3" s="17" t="str">
        <f t="shared" ref="E3:E74" si="11">D3&amp;I3</f>
        <v>A60D060H121</v>
      </c>
      <c r="F3" s="18" t="s">
        <v>59</v>
      </c>
      <c r="G3" s="19" t="s">
        <v>53</v>
      </c>
      <c r="H3" s="20" t="s">
        <v>54</v>
      </c>
      <c r="I3" s="21">
        <v>21</v>
      </c>
      <c r="J3" s="18">
        <v>30</v>
      </c>
      <c r="K3" s="18">
        <v>2102</v>
      </c>
      <c r="L3" s="21" t="str">
        <f t="shared" ref="L3:L74" si="12">F3&amp;G3&amp;I3&amp;J3&amp;K3</f>
        <v>A60D0A60H121302102</v>
      </c>
      <c r="M3" s="19" t="s">
        <v>60</v>
      </c>
      <c r="N3" s="18" t="s">
        <v>56</v>
      </c>
      <c r="O3" s="19" t="s">
        <v>57</v>
      </c>
      <c r="P3" s="19" t="s">
        <v>58</v>
      </c>
      <c r="Q3" s="22">
        <v>0</v>
      </c>
      <c r="R3" s="23">
        <v>0</v>
      </c>
      <c r="S3" s="23">
        <v>0</v>
      </c>
      <c r="T3" s="23">
        <v>0</v>
      </c>
      <c r="U3" s="24">
        <f t="shared" si="0"/>
        <v>0</v>
      </c>
      <c r="V3" s="23">
        <v>0</v>
      </c>
      <c r="W3" s="23">
        <v>0</v>
      </c>
      <c r="X3" s="24">
        <f t="shared" si="1"/>
        <v>0</v>
      </c>
      <c r="Y3" s="34">
        <f t="shared" si="2"/>
        <v>70618</v>
      </c>
      <c r="Z3" s="26">
        <v>0</v>
      </c>
      <c r="AA3" s="35">
        <f t="shared" si="3"/>
        <v>0</v>
      </c>
      <c r="AB3" s="28">
        <v>0</v>
      </c>
      <c r="AC3" s="28">
        <v>0</v>
      </c>
      <c r="AD3" s="26">
        <v>0</v>
      </c>
      <c r="AE3" s="29">
        <f t="shared" si="4"/>
        <v>0</v>
      </c>
      <c r="AF3" s="30">
        <v>0</v>
      </c>
      <c r="AG3" s="30">
        <v>0</v>
      </c>
      <c r="AH3" s="30">
        <v>0</v>
      </c>
      <c r="AI3" s="30">
        <v>0</v>
      </c>
      <c r="AJ3" s="30">
        <v>0</v>
      </c>
      <c r="AK3" s="26">
        <v>70618</v>
      </c>
      <c r="AL3" s="30">
        <v>0</v>
      </c>
      <c r="AM3" s="30">
        <v>0</v>
      </c>
      <c r="AN3" s="30">
        <v>0</v>
      </c>
      <c r="AO3" s="26">
        <v>0</v>
      </c>
      <c r="AP3" s="30">
        <v>0</v>
      </c>
      <c r="AQ3" s="36">
        <f t="shared" si="5"/>
        <v>70618</v>
      </c>
      <c r="AR3" s="26">
        <v>0</v>
      </c>
      <c r="AS3" s="26">
        <f>+AR3*('[3]DATA SHEET'!$I$3*$R3)</f>
        <v>0</v>
      </c>
      <c r="AT3" s="26">
        <v>0</v>
      </c>
      <c r="AU3" s="26">
        <f>+$AT3*('[3]DATA SHEET'!$I$3*$R3)</f>
        <v>0</v>
      </c>
      <c r="AV3" s="26">
        <v>0</v>
      </c>
      <c r="AW3" s="26">
        <f>+$AV3*('[3]DATA SHEET'!$I$3*$R3)</f>
        <v>0</v>
      </c>
      <c r="AX3" s="36">
        <f t="shared" si="6"/>
        <v>0</v>
      </c>
      <c r="AY3" s="37">
        <f t="shared" si="7"/>
        <v>0</v>
      </c>
    </row>
    <row r="4" spans="1:51" x14ac:dyDescent="0.3">
      <c r="A4" s="17" t="str">
        <f t="shared" si="8"/>
        <v>A60</v>
      </c>
      <c r="B4" s="17" t="str">
        <f t="shared" si="9"/>
        <v>A60E</v>
      </c>
      <c r="C4" s="17" t="s">
        <v>51</v>
      </c>
      <c r="D4" s="17" t="str">
        <f t="shared" si="10"/>
        <v>A60E060H1</v>
      </c>
      <c r="E4" s="17" t="str">
        <f t="shared" si="11"/>
        <v>A60E060H121</v>
      </c>
      <c r="F4" s="18" t="s">
        <v>61</v>
      </c>
      <c r="G4" s="19" t="s">
        <v>53</v>
      </c>
      <c r="H4" s="20" t="s">
        <v>54</v>
      </c>
      <c r="I4" s="21">
        <v>21</v>
      </c>
      <c r="J4" s="18">
        <v>30</v>
      </c>
      <c r="K4" s="18">
        <v>2103</v>
      </c>
      <c r="L4" s="21" t="str">
        <f t="shared" si="12"/>
        <v>A60E0A60H121302103</v>
      </c>
      <c r="M4" s="19" t="s">
        <v>62</v>
      </c>
      <c r="N4" s="18" t="s">
        <v>56</v>
      </c>
      <c r="O4" s="19" t="s">
        <v>57</v>
      </c>
      <c r="P4" s="19" t="s">
        <v>58</v>
      </c>
      <c r="Q4" s="22">
        <v>0</v>
      </c>
      <c r="R4" s="23">
        <v>0</v>
      </c>
      <c r="S4" s="23">
        <v>0</v>
      </c>
      <c r="T4" s="23">
        <v>0</v>
      </c>
      <c r="U4" s="24">
        <f t="shared" si="0"/>
        <v>0</v>
      </c>
      <c r="V4" s="23">
        <v>0</v>
      </c>
      <c r="W4" s="23">
        <v>0</v>
      </c>
      <c r="X4" s="24">
        <f t="shared" si="1"/>
        <v>0</v>
      </c>
      <c r="Y4" s="34">
        <f t="shared" si="2"/>
        <v>71757</v>
      </c>
      <c r="Z4" s="26">
        <v>0</v>
      </c>
      <c r="AA4" s="35">
        <f t="shared" si="3"/>
        <v>0</v>
      </c>
      <c r="AB4" s="28">
        <v>0</v>
      </c>
      <c r="AC4" s="28">
        <v>0</v>
      </c>
      <c r="AD4" s="26">
        <v>0</v>
      </c>
      <c r="AE4" s="29">
        <f t="shared" si="4"/>
        <v>0</v>
      </c>
      <c r="AF4" s="30">
        <v>0</v>
      </c>
      <c r="AG4" s="30">
        <v>0</v>
      </c>
      <c r="AH4" s="30">
        <v>0</v>
      </c>
      <c r="AI4" s="30">
        <v>0</v>
      </c>
      <c r="AJ4" s="30">
        <v>0</v>
      </c>
      <c r="AK4" s="26">
        <v>71757</v>
      </c>
      <c r="AL4" s="30">
        <v>0</v>
      </c>
      <c r="AM4" s="30">
        <v>0</v>
      </c>
      <c r="AN4" s="30">
        <v>0</v>
      </c>
      <c r="AO4" s="26">
        <v>0</v>
      </c>
      <c r="AP4" s="30">
        <v>0</v>
      </c>
      <c r="AQ4" s="36">
        <f t="shared" si="5"/>
        <v>71757</v>
      </c>
      <c r="AR4" s="26">
        <v>0</v>
      </c>
      <c r="AS4" s="26">
        <f>+AR4*('[3]DATA SHEET'!$I$3*$R4)</f>
        <v>0</v>
      </c>
      <c r="AT4" s="26">
        <v>0</v>
      </c>
      <c r="AU4" s="26">
        <f>+$AT4*('[3]DATA SHEET'!$I$3*$R4)</f>
        <v>0</v>
      </c>
      <c r="AV4" s="26">
        <v>0</v>
      </c>
      <c r="AW4" s="26">
        <f>+$AV4*('[3]DATA SHEET'!$I$3*$R4)</f>
        <v>0</v>
      </c>
      <c r="AX4" s="36">
        <f t="shared" si="6"/>
        <v>0</v>
      </c>
      <c r="AY4" s="37">
        <f t="shared" si="7"/>
        <v>0</v>
      </c>
    </row>
    <row r="5" spans="1:51" s="39" customFormat="1" x14ac:dyDescent="0.3">
      <c r="A5" s="17" t="str">
        <f t="shared" si="8"/>
        <v>AVS</v>
      </c>
      <c r="B5" s="17" t="str">
        <f t="shared" si="9"/>
        <v>AVS0</v>
      </c>
      <c r="C5" s="19" t="s">
        <v>51</v>
      </c>
      <c r="D5" s="17" t="str">
        <f t="shared" si="10"/>
        <v>AVS0060H2</v>
      </c>
      <c r="E5" s="17" t="str">
        <f t="shared" si="11"/>
        <v>AVS0060H221</v>
      </c>
      <c r="F5" s="19" t="s">
        <v>63</v>
      </c>
      <c r="G5" s="19" t="s">
        <v>64</v>
      </c>
      <c r="H5" s="18" t="s">
        <v>65</v>
      </c>
      <c r="I5" s="21">
        <v>21</v>
      </c>
      <c r="J5" s="18">
        <v>30</v>
      </c>
      <c r="K5" s="18">
        <v>2101</v>
      </c>
      <c r="L5" s="21" t="str">
        <f t="shared" si="12"/>
        <v>AVS00A60H221302101</v>
      </c>
      <c r="M5" s="19" t="s">
        <v>66</v>
      </c>
      <c r="N5" s="19" t="s">
        <v>56</v>
      </c>
      <c r="O5" s="19" t="s">
        <v>67</v>
      </c>
      <c r="P5" s="19" t="s">
        <v>58</v>
      </c>
      <c r="Q5" s="22">
        <v>0</v>
      </c>
      <c r="R5" s="38">
        <v>4</v>
      </c>
      <c r="S5" s="23">
        <v>0</v>
      </c>
      <c r="T5" s="23">
        <v>0</v>
      </c>
      <c r="U5" s="24">
        <f t="shared" si="0"/>
        <v>4</v>
      </c>
      <c r="V5" s="23">
        <v>4</v>
      </c>
      <c r="W5" s="23">
        <v>0</v>
      </c>
      <c r="X5" s="24">
        <f t="shared" si="1"/>
        <v>4</v>
      </c>
      <c r="Y5" s="34">
        <f t="shared" si="2"/>
        <v>463737.58052957559</v>
      </c>
      <c r="Z5" s="26">
        <v>115842.92019179025</v>
      </c>
      <c r="AA5" s="35">
        <f t="shared" si="3"/>
        <v>463371.68076716101</v>
      </c>
      <c r="AB5" s="28">
        <v>0</v>
      </c>
      <c r="AC5" s="28">
        <v>0</v>
      </c>
      <c r="AD5" s="26">
        <v>0</v>
      </c>
      <c r="AE5" s="29">
        <f t="shared" si="4"/>
        <v>463371.68076716101</v>
      </c>
      <c r="AF5" s="30">
        <v>0</v>
      </c>
      <c r="AG5" s="30">
        <v>0</v>
      </c>
      <c r="AH5" s="30">
        <v>0</v>
      </c>
      <c r="AI5" s="30">
        <v>0</v>
      </c>
      <c r="AJ5" s="30">
        <v>365.89976241457668</v>
      </c>
      <c r="AK5" s="30">
        <v>0</v>
      </c>
      <c r="AL5" s="30">
        <v>0</v>
      </c>
      <c r="AM5" s="30">
        <v>0</v>
      </c>
      <c r="AN5" s="30">
        <v>0</v>
      </c>
      <c r="AO5" s="30">
        <v>0</v>
      </c>
      <c r="AP5" s="30">
        <v>0</v>
      </c>
      <c r="AQ5" s="36">
        <f t="shared" si="5"/>
        <v>365.89976241457668</v>
      </c>
      <c r="AR5" s="26">
        <v>0</v>
      </c>
      <c r="AS5" s="26">
        <f>+AR5*('[3]DATA SHEET'!$I$3*$R5)</f>
        <v>0</v>
      </c>
      <c r="AT5" s="26">
        <v>0</v>
      </c>
      <c r="AU5" s="26">
        <f>+$AT5*('[3]DATA SHEET'!$I$3*$R5)</f>
        <v>0</v>
      </c>
      <c r="AV5" s="26">
        <v>0</v>
      </c>
      <c r="AW5" s="26">
        <f>+$AV5*('[3]DATA SHEET'!$I$3*$R5)</f>
        <v>0</v>
      </c>
      <c r="AX5" s="36">
        <f t="shared" si="6"/>
        <v>0</v>
      </c>
      <c r="AY5" s="37">
        <f t="shared" si="7"/>
        <v>0</v>
      </c>
    </row>
    <row r="6" spans="1:51" s="39" customFormat="1" x14ac:dyDescent="0.3">
      <c r="A6" s="17" t="str">
        <f t="shared" si="8"/>
        <v>A5X</v>
      </c>
      <c r="B6" s="17" t="str">
        <f t="shared" si="9"/>
        <v>A5XC</v>
      </c>
      <c r="C6" s="19" t="s">
        <v>51</v>
      </c>
      <c r="D6" s="17" t="str">
        <f t="shared" si="10"/>
        <v>A5XC060H2</v>
      </c>
      <c r="E6" s="17" t="str">
        <f t="shared" si="11"/>
        <v>A5XC060H221</v>
      </c>
      <c r="F6" s="19" t="s">
        <v>68</v>
      </c>
      <c r="G6" s="19" t="s">
        <v>64</v>
      </c>
      <c r="H6" s="18" t="s">
        <v>65</v>
      </c>
      <c r="I6" s="21">
        <v>21</v>
      </c>
      <c r="J6" s="18">
        <v>30</v>
      </c>
      <c r="K6" s="18">
        <v>2102</v>
      </c>
      <c r="L6" s="21" t="str">
        <f t="shared" si="12"/>
        <v>A5XC0A60H221302102</v>
      </c>
      <c r="M6" s="19" t="s">
        <v>69</v>
      </c>
      <c r="N6" s="19" t="s">
        <v>70</v>
      </c>
      <c r="O6" s="19" t="s">
        <v>71</v>
      </c>
      <c r="P6" s="19" t="s">
        <v>58</v>
      </c>
      <c r="Q6" s="22">
        <v>0</v>
      </c>
      <c r="R6" s="38">
        <v>1</v>
      </c>
      <c r="S6" s="23">
        <v>0</v>
      </c>
      <c r="T6" s="23">
        <v>0</v>
      </c>
      <c r="U6" s="24">
        <f t="shared" si="0"/>
        <v>1</v>
      </c>
      <c r="V6" s="23">
        <v>1</v>
      </c>
      <c r="W6" s="23">
        <v>0</v>
      </c>
      <c r="X6" s="24">
        <f t="shared" si="1"/>
        <v>1</v>
      </c>
      <c r="Y6" s="34">
        <f>AE6+AQ6+AX6</f>
        <v>110596.98866875871</v>
      </c>
      <c r="Z6" s="26">
        <v>109290.47023978547</v>
      </c>
      <c r="AA6" s="35">
        <f t="shared" si="3"/>
        <v>109290.47023978547</v>
      </c>
      <c r="AB6" s="28">
        <v>0</v>
      </c>
      <c r="AC6" s="28">
        <v>0</v>
      </c>
      <c r="AD6" s="26">
        <v>0</v>
      </c>
      <c r="AE6" s="29">
        <f t="shared" si="4"/>
        <v>109290.47023978547</v>
      </c>
      <c r="AF6" s="30">
        <v>0</v>
      </c>
      <c r="AG6" s="30">
        <v>0</v>
      </c>
      <c r="AH6" s="30">
        <v>0</v>
      </c>
      <c r="AI6" s="30">
        <v>0</v>
      </c>
      <c r="AJ6" s="30">
        <v>1306.5184289732483</v>
      </c>
      <c r="AK6" s="30">
        <v>0</v>
      </c>
      <c r="AL6" s="30">
        <v>0</v>
      </c>
      <c r="AM6" s="30">
        <v>0</v>
      </c>
      <c r="AN6" s="30">
        <v>0</v>
      </c>
      <c r="AO6" s="30">
        <v>0</v>
      </c>
      <c r="AP6" s="30">
        <v>0</v>
      </c>
      <c r="AQ6" s="36">
        <f t="shared" si="5"/>
        <v>1306.5184289732483</v>
      </c>
      <c r="AR6" s="26">
        <v>0</v>
      </c>
      <c r="AS6" s="26">
        <f>+AR6*('[3]DATA SHEET'!$I$3*$R6)</f>
        <v>0</v>
      </c>
      <c r="AT6" s="26">
        <v>0</v>
      </c>
      <c r="AU6" s="26">
        <f>+$AT6*('[3]DATA SHEET'!$I$3*$R6)</f>
        <v>0</v>
      </c>
      <c r="AV6" s="26">
        <v>0</v>
      </c>
      <c r="AW6" s="26">
        <f>+$AV6*('[3]DATA SHEET'!$I$3*$R6)</f>
        <v>0</v>
      </c>
      <c r="AX6" s="36">
        <f t="shared" si="6"/>
        <v>0</v>
      </c>
      <c r="AY6" s="37">
        <f t="shared" si="7"/>
        <v>0</v>
      </c>
    </row>
    <row r="7" spans="1:51" s="39" customFormat="1" x14ac:dyDescent="0.3">
      <c r="A7" s="17" t="str">
        <f t="shared" si="8"/>
        <v>A5X</v>
      </c>
      <c r="B7" s="17" t="str">
        <f t="shared" si="9"/>
        <v>A5XI</v>
      </c>
      <c r="C7" s="19" t="s">
        <v>51</v>
      </c>
      <c r="D7" s="17" t="str">
        <f t="shared" si="10"/>
        <v>A5XI060H2</v>
      </c>
      <c r="E7" s="17" t="str">
        <f t="shared" si="11"/>
        <v>A5XI060H221</v>
      </c>
      <c r="F7" s="19" t="s">
        <v>72</v>
      </c>
      <c r="G7" s="19" t="s">
        <v>64</v>
      </c>
      <c r="H7" s="18" t="s">
        <v>65</v>
      </c>
      <c r="I7" s="21">
        <v>21</v>
      </c>
      <c r="J7" s="18">
        <v>30</v>
      </c>
      <c r="K7" s="18">
        <v>2103</v>
      </c>
      <c r="L7" s="21" t="str">
        <f t="shared" si="12"/>
        <v>A5XI0A60H221302103</v>
      </c>
      <c r="M7" s="19" t="s">
        <v>73</v>
      </c>
      <c r="N7" s="19" t="s">
        <v>74</v>
      </c>
      <c r="O7" s="19" t="s">
        <v>71</v>
      </c>
      <c r="P7" s="19" t="s">
        <v>58</v>
      </c>
      <c r="Q7" s="22">
        <v>0</v>
      </c>
      <c r="R7" s="38">
        <v>3</v>
      </c>
      <c r="S7" s="23">
        <v>0</v>
      </c>
      <c r="T7" s="23">
        <v>0</v>
      </c>
      <c r="U7" s="24">
        <f t="shared" si="0"/>
        <v>3</v>
      </c>
      <c r="V7" s="23">
        <v>3</v>
      </c>
      <c r="W7" s="23">
        <v>0</v>
      </c>
      <c r="X7" s="24">
        <f t="shared" si="1"/>
        <v>3</v>
      </c>
      <c r="Y7" s="34">
        <f t="shared" si="2"/>
        <v>340483.56970844162</v>
      </c>
      <c r="Z7" s="26">
        <v>113194.29173570874</v>
      </c>
      <c r="AA7" s="35">
        <f t="shared" si="3"/>
        <v>339582.87520712626</v>
      </c>
      <c r="AB7" s="28">
        <v>0</v>
      </c>
      <c r="AC7" s="28">
        <v>0</v>
      </c>
      <c r="AD7" s="26">
        <v>0</v>
      </c>
      <c r="AE7" s="29">
        <f t="shared" si="4"/>
        <v>339582.87520712626</v>
      </c>
      <c r="AF7" s="30">
        <v>0</v>
      </c>
      <c r="AG7" s="30">
        <v>0</v>
      </c>
      <c r="AH7" s="30">
        <v>0</v>
      </c>
      <c r="AI7" s="30">
        <v>0</v>
      </c>
      <c r="AJ7" s="30">
        <v>900.69450131537349</v>
      </c>
      <c r="AK7" s="30">
        <v>0</v>
      </c>
      <c r="AL7" s="30">
        <v>0</v>
      </c>
      <c r="AM7" s="30">
        <v>0</v>
      </c>
      <c r="AN7" s="30">
        <v>0</v>
      </c>
      <c r="AO7" s="30">
        <v>0</v>
      </c>
      <c r="AP7" s="30">
        <v>0</v>
      </c>
      <c r="AQ7" s="36">
        <f t="shared" si="5"/>
        <v>900.69450131537349</v>
      </c>
      <c r="AR7" s="26">
        <v>0</v>
      </c>
      <c r="AS7" s="26">
        <f>+AR7*('[3]DATA SHEET'!$I$3*$R7)</f>
        <v>0</v>
      </c>
      <c r="AT7" s="26">
        <v>0</v>
      </c>
      <c r="AU7" s="26">
        <f>+$AT7*('[3]DATA SHEET'!$I$3*$R7)</f>
        <v>0</v>
      </c>
      <c r="AV7" s="26">
        <v>0</v>
      </c>
      <c r="AW7" s="26">
        <f>+$AV7*('[3]DATA SHEET'!$I$3*$R7)</f>
        <v>0</v>
      </c>
      <c r="AX7" s="36">
        <f t="shared" si="6"/>
        <v>0</v>
      </c>
      <c r="AY7" s="37">
        <f t="shared" si="7"/>
        <v>0</v>
      </c>
    </row>
    <row r="8" spans="1:51" s="39" customFormat="1" x14ac:dyDescent="0.3">
      <c r="A8" s="17" t="str">
        <f t="shared" si="8"/>
        <v>A39</v>
      </c>
      <c r="B8" s="17" t="str">
        <f t="shared" si="9"/>
        <v>A390</v>
      </c>
      <c r="C8" s="19" t="s">
        <v>51</v>
      </c>
      <c r="D8" s="17" t="str">
        <f t="shared" si="10"/>
        <v>A390060H2</v>
      </c>
      <c r="E8" s="17" t="str">
        <f t="shared" si="11"/>
        <v>A390060H221</v>
      </c>
      <c r="F8" s="19" t="s">
        <v>75</v>
      </c>
      <c r="G8" s="19" t="s">
        <v>64</v>
      </c>
      <c r="H8" s="18" t="s">
        <v>65</v>
      </c>
      <c r="I8" s="21">
        <v>21</v>
      </c>
      <c r="J8" s="18">
        <v>30</v>
      </c>
      <c r="K8" s="18">
        <v>2105</v>
      </c>
      <c r="L8" s="21" t="str">
        <f t="shared" si="12"/>
        <v>A3900A60H221302105</v>
      </c>
      <c r="M8" s="19" t="s">
        <v>76</v>
      </c>
      <c r="N8" s="19" t="s">
        <v>56</v>
      </c>
      <c r="O8" s="19" t="s">
        <v>67</v>
      </c>
      <c r="P8" s="19" t="s">
        <v>58</v>
      </c>
      <c r="Q8" s="22">
        <v>0</v>
      </c>
      <c r="R8" s="38">
        <v>15</v>
      </c>
      <c r="S8" s="23">
        <v>0</v>
      </c>
      <c r="T8" s="23">
        <v>0</v>
      </c>
      <c r="U8" s="24">
        <f t="shared" si="0"/>
        <v>15</v>
      </c>
      <c r="V8" s="23">
        <v>15</v>
      </c>
      <c r="W8" s="23">
        <v>0</v>
      </c>
      <c r="X8" s="24">
        <f t="shared" si="1"/>
        <v>15</v>
      </c>
      <c r="Y8" s="34">
        <f t="shared" si="2"/>
        <v>1516208.3005050467</v>
      </c>
      <c r="Z8" s="26">
        <v>101051.92719314131</v>
      </c>
      <c r="AA8" s="35">
        <f t="shared" si="3"/>
        <v>1515778.9078971196</v>
      </c>
      <c r="AB8" s="28">
        <v>0</v>
      </c>
      <c r="AC8" s="28">
        <v>0</v>
      </c>
      <c r="AD8" s="26">
        <v>0</v>
      </c>
      <c r="AE8" s="29">
        <f t="shared" si="4"/>
        <v>1515778.9078971196</v>
      </c>
      <c r="AF8" s="30">
        <v>0</v>
      </c>
      <c r="AG8" s="30">
        <v>0</v>
      </c>
      <c r="AH8" s="30">
        <v>0</v>
      </c>
      <c r="AI8" s="30">
        <v>0</v>
      </c>
      <c r="AJ8" s="30">
        <v>429.3926079270646</v>
      </c>
      <c r="AK8" s="30">
        <v>0</v>
      </c>
      <c r="AL8" s="30">
        <v>0</v>
      </c>
      <c r="AM8" s="30">
        <v>0</v>
      </c>
      <c r="AN8" s="30">
        <v>0</v>
      </c>
      <c r="AO8" s="30">
        <v>0</v>
      </c>
      <c r="AP8" s="30">
        <v>0</v>
      </c>
      <c r="AQ8" s="36">
        <f t="shared" si="5"/>
        <v>429.3926079270646</v>
      </c>
      <c r="AR8" s="26">
        <v>0</v>
      </c>
      <c r="AS8" s="26">
        <f>+AR8*('[3]DATA SHEET'!$I$3*$R8)</f>
        <v>0</v>
      </c>
      <c r="AT8" s="26">
        <v>0</v>
      </c>
      <c r="AU8" s="26">
        <f>+$AT8*('[3]DATA SHEET'!$I$3*$R8)</f>
        <v>0</v>
      </c>
      <c r="AV8" s="26">
        <v>0</v>
      </c>
      <c r="AW8" s="26">
        <f>+$AV8*('[3]DATA SHEET'!$I$3*$R8)</f>
        <v>0</v>
      </c>
      <c r="AX8" s="36">
        <f t="shared" si="6"/>
        <v>0</v>
      </c>
      <c r="AY8" s="37">
        <f t="shared" si="7"/>
        <v>0</v>
      </c>
    </row>
    <row r="9" spans="1:51" s="39" customFormat="1" x14ac:dyDescent="0.3">
      <c r="A9" s="17" t="str">
        <f t="shared" si="8"/>
        <v>A22</v>
      </c>
      <c r="B9" s="17" t="str">
        <f t="shared" si="9"/>
        <v>A220</v>
      </c>
      <c r="C9" s="19" t="s">
        <v>51</v>
      </c>
      <c r="D9" s="17" t="str">
        <f t="shared" si="10"/>
        <v>A220060H2</v>
      </c>
      <c r="E9" s="17" t="str">
        <f t="shared" si="11"/>
        <v>A220060H221</v>
      </c>
      <c r="F9" s="19" t="s">
        <v>77</v>
      </c>
      <c r="G9" s="19" t="s">
        <v>64</v>
      </c>
      <c r="H9" s="18" t="s">
        <v>65</v>
      </c>
      <c r="I9" s="21">
        <v>21</v>
      </c>
      <c r="J9" s="18">
        <v>30</v>
      </c>
      <c r="K9" s="18">
        <v>2106</v>
      </c>
      <c r="L9" s="21" t="str">
        <f t="shared" si="12"/>
        <v>A2200A60H221302106</v>
      </c>
      <c r="M9" s="19" t="s">
        <v>78</v>
      </c>
      <c r="N9" s="19" t="s">
        <v>56</v>
      </c>
      <c r="O9" s="19" t="s">
        <v>67</v>
      </c>
      <c r="P9" s="19" t="s">
        <v>58</v>
      </c>
      <c r="Q9" s="22">
        <v>0</v>
      </c>
      <c r="R9" s="38">
        <v>1</v>
      </c>
      <c r="S9" s="23">
        <v>0</v>
      </c>
      <c r="T9" s="23">
        <v>0</v>
      </c>
      <c r="U9" s="24">
        <f t="shared" si="0"/>
        <v>1</v>
      </c>
      <c r="V9" s="23">
        <v>1</v>
      </c>
      <c r="W9" s="23">
        <v>0</v>
      </c>
      <c r="X9" s="24">
        <f t="shared" si="1"/>
        <v>1</v>
      </c>
      <c r="Y9" s="34">
        <f t="shared" si="2"/>
        <v>116208.81995420482</v>
      </c>
      <c r="Z9" s="26">
        <v>115842.92019179025</v>
      </c>
      <c r="AA9" s="35">
        <f t="shared" si="3"/>
        <v>115842.92019179025</v>
      </c>
      <c r="AB9" s="28">
        <v>0</v>
      </c>
      <c r="AC9" s="28">
        <v>0</v>
      </c>
      <c r="AD9" s="26">
        <v>0</v>
      </c>
      <c r="AE9" s="29">
        <f t="shared" si="4"/>
        <v>115842.92019179025</v>
      </c>
      <c r="AF9" s="30">
        <v>0</v>
      </c>
      <c r="AG9" s="30">
        <v>0</v>
      </c>
      <c r="AH9" s="30">
        <v>0</v>
      </c>
      <c r="AI9" s="30">
        <v>0</v>
      </c>
      <c r="AJ9" s="30">
        <v>365.89976241457668</v>
      </c>
      <c r="AK9" s="30">
        <v>0</v>
      </c>
      <c r="AL9" s="30">
        <v>0</v>
      </c>
      <c r="AM9" s="30">
        <v>0</v>
      </c>
      <c r="AN9" s="30">
        <v>0</v>
      </c>
      <c r="AO9" s="30">
        <v>0</v>
      </c>
      <c r="AP9" s="30">
        <v>0</v>
      </c>
      <c r="AQ9" s="36">
        <f t="shared" si="5"/>
        <v>365.89976241457668</v>
      </c>
      <c r="AR9" s="26">
        <v>0</v>
      </c>
      <c r="AS9" s="26">
        <f>+AR9*('[3]DATA SHEET'!$I$3*$R9)</f>
        <v>0</v>
      </c>
      <c r="AT9" s="26">
        <v>0</v>
      </c>
      <c r="AU9" s="26">
        <f>+$AT9*('[3]DATA SHEET'!$I$3*$R9)</f>
        <v>0</v>
      </c>
      <c r="AV9" s="26">
        <v>0</v>
      </c>
      <c r="AW9" s="26">
        <f>+$AV9*('[3]DATA SHEET'!$I$3*$R9)</f>
        <v>0</v>
      </c>
      <c r="AX9" s="36">
        <f t="shared" si="6"/>
        <v>0</v>
      </c>
      <c r="AY9" s="37">
        <f t="shared" si="7"/>
        <v>0</v>
      </c>
    </row>
    <row r="10" spans="1:51" s="39" customFormat="1" x14ac:dyDescent="0.3">
      <c r="A10" s="17" t="str">
        <f t="shared" si="8"/>
        <v>F5C</v>
      </c>
      <c r="B10" s="17" t="str">
        <f t="shared" si="9"/>
        <v>F5C0</v>
      </c>
      <c r="C10" s="19" t="s">
        <v>51</v>
      </c>
      <c r="D10" s="17" t="str">
        <f t="shared" si="10"/>
        <v>F5C0060H2</v>
      </c>
      <c r="E10" s="17" t="str">
        <f t="shared" si="11"/>
        <v>F5C0060H221</v>
      </c>
      <c r="F10" s="19" t="s">
        <v>79</v>
      </c>
      <c r="G10" s="19" t="s">
        <v>64</v>
      </c>
      <c r="H10" s="18" t="s">
        <v>65</v>
      </c>
      <c r="I10" s="21">
        <v>21</v>
      </c>
      <c r="J10" s="18">
        <v>30</v>
      </c>
      <c r="K10" s="18">
        <v>2108</v>
      </c>
      <c r="L10" s="21" t="str">
        <f t="shared" si="12"/>
        <v>F5C00A60H221302108</v>
      </c>
      <c r="M10" s="19" t="s">
        <v>80</v>
      </c>
      <c r="N10" s="19" t="s">
        <v>81</v>
      </c>
      <c r="O10" s="19" t="s">
        <v>82</v>
      </c>
      <c r="P10" s="19" t="s">
        <v>58</v>
      </c>
      <c r="Q10" s="22">
        <v>0</v>
      </c>
      <c r="R10" s="38">
        <v>1</v>
      </c>
      <c r="S10" s="23">
        <v>0</v>
      </c>
      <c r="T10" s="23">
        <v>0</v>
      </c>
      <c r="U10" s="24">
        <f t="shared" si="0"/>
        <v>1</v>
      </c>
      <c r="V10" s="23">
        <v>1</v>
      </c>
      <c r="W10" s="23">
        <v>0</v>
      </c>
      <c r="X10" s="24">
        <f t="shared" si="1"/>
        <v>1</v>
      </c>
      <c r="Y10" s="34">
        <f t="shared" si="2"/>
        <v>116208.81995420482</v>
      </c>
      <c r="Z10" s="26">
        <v>115842.92019179025</v>
      </c>
      <c r="AA10" s="35">
        <f t="shared" si="3"/>
        <v>115842.92019179025</v>
      </c>
      <c r="AB10" s="28">
        <v>0</v>
      </c>
      <c r="AC10" s="28">
        <v>0</v>
      </c>
      <c r="AD10" s="26">
        <v>0</v>
      </c>
      <c r="AE10" s="29">
        <f t="shared" si="4"/>
        <v>115842.92019179025</v>
      </c>
      <c r="AF10" s="30">
        <v>0</v>
      </c>
      <c r="AG10" s="30">
        <v>0</v>
      </c>
      <c r="AH10" s="30">
        <v>0</v>
      </c>
      <c r="AI10" s="30">
        <v>0</v>
      </c>
      <c r="AJ10" s="30">
        <v>365.89976241457668</v>
      </c>
      <c r="AK10" s="30">
        <v>0</v>
      </c>
      <c r="AL10" s="30">
        <v>0</v>
      </c>
      <c r="AM10" s="30">
        <v>0</v>
      </c>
      <c r="AN10" s="30">
        <v>0</v>
      </c>
      <c r="AO10" s="30">
        <v>0</v>
      </c>
      <c r="AP10" s="30">
        <v>0</v>
      </c>
      <c r="AQ10" s="36">
        <f t="shared" si="5"/>
        <v>365.89976241457668</v>
      </c>
      <c r="AR10" s="26">
        <v>0</v>
      </c>
      <c r="AS10" s="26">
        <f>+AR10*('[3]DATA SHEET'!$I$3*$R10)</f>
        <v>0</v>
      </c>
      <c r="AT10" s="26">
        <v>0</v>
      </c>
      <c r="AU10" s="26">
        <f>+$AT10*('[3]DATA SHEET'!$I$3*$R10)</f>
        <v>0</v>
      </c>
      <c r="AV10" s="26">
        <v>0</v>
      </c>
      <c r="AW10" s="26">
        <f>+$AV10*('[3]DATA SHEET'!$I$3*$R10)</f>
        <v>0</v>
      </c>
      <c r="AX10" s="36">
        <f t="shared" si="6"/>
        <v>0</v>
      </c>
      <c r="AY10" s="37">
        <f t="shared" si="7"/>
        <v>0</v>
      </c>
    </row>
    <row r="11" spans="1:51" s="39" customFormat="1" x14ac:dyDescent="0.3">
      <c r="A11" s="17" t="str">
        <f t="shared" si="8"/>
        <v>A60</v>
      </c>
      <c r="B11" s="17" t="str">
        <f t="shared" si="9"/>
        <v>A60X</v>
      </c>
      <c r="C11" s="19" t="s">
        <v>51</v>
      </c>
      <c r="D11" s="17" t="str">
        <f t="shared" si="10"/>
        <v>A60X060H2</v>
      </c>
      <c r="E11" s="17" t="str">
        <f t="shared" si="11"/>
        <v>A60X060H221</v>
      </c>
      <c r="F11" s="19" t="s">
        <v>52</v>
      </c>
      <c r="G11" s="19" t="s">
        <v>64</v>
      </c>
      <c r="H11" s="18" t="s">
        <v>65</v>
      </c>
      <c r="I11" s="21">
        <v>21</v>
      </c>
      <c r="J11" s="18">
        <v>30</v>
      </c>
      <c r="K11" s="18">
        <v>2109</v>
      </c>
      <c r="L11" s="21" t="str">
        <f t="shared" si="12"/>
        <v>A60X0A60H221302109</v>
      </c>
      <c r="M11" s="19" t="s">
        <v>83</v>
      </c>
      <c r="N11" s="19" t="s">
        <v>56</v>
      </c>
      <c r="O11" s="19" t="s">
        <v>57</v>
      </c>
      <c r="P11" s="19" t="s">
        <v>58</v>
      </c>
      <c r="Q11" s="22">
        <v>0</v>
      </c>
      <c r="R11" s="38">
        <v>3</v>
      </c>
      <c r="S11" s="23">
        <v>0</v>
      </c>
      <c r="T11" s="23">
        <v>0</v>
      </c>
      <c r="U11" s="24">
        <f t="shared" si="0"/>
        <v>3</v>
      </c>
      <c r="V11" s="23">
        <v>3</v>
      </c>
      <c r="W11" s="23">
        <v>0</v>
      </c>
      <c r="X11" s="24">
        <f t="shared" si="1"/>
        <v>3</v>
      </c>
      <c r="Y11" s="34">
        <f t="shared" si="2"/>
        <v>315500.14548121928</v>
      </c>
      <c r="Z11" s="26">
        <v>104845.67324357916</v>
      </c>
      <c r="AA11" s="35">
        <f t="shared" si="3"/>
        <v>314537.01973073749</v>
      </c>
      <c r="AB11" s="28">
        <v>0</v>
      </c>
      <c r="AC11" s="28">
        <v>0</v>
      </c>
      <c r="AD11" s="26">
        <v>0</v>
      </c>
      <c r="AE11" s="29">
        <f t="shared" si="4"/>
        <v>314537.01973073749</v>
      </c>
      <c r="AF11" s="30">
        <v>0</v>
      </c>
      <c r="AG11" s="30">
        <v>0</v>
      </c>
      <c r="AH11" s="30">
        <v>0</v>
      </c>
      <c r="AI11" s="30">
        <v>0</v>
      </c>
      <c r="AJ11" s="30">
        <v>963.12575048181679</v>
      </c>
      <c r="AK11" s="30">
        <v>0</v>
      </c>
      <c r="AL11" s="30">
        <v>0</v>
      </c>
      <c r="AM11" s="30">
        <v>0</v>
      </c>
      <c r="AN11" s="30">
        <v>0</v>
      </c>
      <c r="AO11" s="30">
        <v>0</v>
      </c>
      <c r="AP11" s="30">
        <v>0</v>
      </c>
      <c r="AQ11" s="36">
        <f t="shared" si="5"/>
        <v>963.12575048181679</v>
      </c>
      <c r="AR11" s="26">
        <v>0</v>
      </c>
      <c r="AS11" s="26">
        <f>+AR11*('[3]DATA SHEET'!$I$3*$R11)</f>
        <v>0</v>
      </c>
      <c r="AT11" s="26">
        <v>0</v>
      </c>
      <c r="AU11" s="26">
        <f>+$AT11*('[3]DATA SHEET'!$I$3*$R11)</f>
        <v>0</v>
      </c>
      <c r="AV11" s="26">
        <v>0</v>
      </c>
      <c r="AW11" s="26">
        <f>+$AV11*('[3]DATA SHEET'!$I$3*$R11)</f>
        <v>0</v>
      </c>
      <c r="AX11" s="36">
        <f t="shared" si="6"/>
        <v>0</v>
      </c>
      <c r="AY11" s="37">
        <f t="shared" si="7"/>
        <v>0</v>
      </c>
    </row>
    <row r="12" spans="1:51" s="39" customFormat="1" x14ac:dyDescent="0.3">
      <c r="A12" s="17" t="str">
        <f t="shared" si="8"/>
        <v>AZZ</v>
      </c>
      <c r="B12" s="17" t="str">
        <f t="shared" si="9"/>
        <v>AZZZ</v>
      </c>
      <c r="C12" s="19" t="s">
        <v>51</v>
      </c>
      <c r="D12" s="17" t="str">
        <f t="shared" si="10"/>
        <v>AZZZ060HI</v>
      </c>
      <c r="E12" s="17" t="str">
        <f t="shared" si="11"/>
        <v>AZZZ060HI21</v>
      </c>
      <c r="F12" s="19" t="s">
        <v>84</v>
      </c>
      <c r="G12" s="19" t="s">
        <v>85</v>
      </c>
      <c r="H12" s="19" t="s">
        <v>86</v>
      </c>
      <c r="I12" s="21">
        <v>21</v>
      </c>
      <c r="J12" s="18">
        <v>30</v>
      </c>
      <c r="K12" s="18">
        <v>2101</v>
      </c>
      <c r="L12" s="21" t="str">
        <f t="shared" si="12"/>
        <v>AZZZ0A60HI21302101</v>
      </c>
      <c r="M12" s="19" t="s">
        <v>87</v>
      </c>
      <c r="N12" s="19" t="s">
        <v>88</v>
      </c>
      <c r="O12" s="19" t="s">
        <v>67</v>
      </c>
      <c r="P12" s="19" t="s">
        <v>58</v>
      </c>
      <c r="Q12" s="22">
        <v>0</v>
      </c>
      <c r="R12" s="38">
        <v>0.13</v>
      </c>
      <c r="S12" s="23">
        <v>0</v>
      </c>
      <c r="T12" s="23">
        <v>0</v>
      </c>
      <c r="U12" s="24">
        <f t="shared" ref="U12:U14" si="13">SUM($R12:$T12)</f>
        <v>0.13</v>
      </c>
      <c r="V12" s="23">
        <v>0</v>
      </c>
      <c r="W12" s="23">
        <v>0</v>
      </c>
      <c r="X12" s="24">
        <f t="shared" si="1"/>
        <v>0</v>
      </c>
      <c r="Y12" s="34">
        <f t="shared" si="2"/>
        <v>17071.445664000003</v>
      </c>
      <c r="Z12" s="26">
        <v>126878.08</v>
      </c>
      <c r="AA12" s="35">
        <f t="shared" si="3"/>
        <v>16494.150400000002</v>
      </c>
      <c r="AB12" s="28">
        <v>164.94150400000004</v>
      </c>
      <c r="AC12" s="28">
        <v>412.35376000000008</v>
      </c>
      <c r="AD12" s="26">
        <v>0</v>
      </c>
      <c r="AE12" s="29">
        <f t="shared" ref="AE12:AE14" si="14">SUM(AA12:AD12)</f>
        <v>17071.445664000003</v>
      </c>
      <c r="AF12" s="30">
        <v>0</v>
      </c>
      <c r="AG12" s="30">
        <v>0</v>
      </c>
      <c r="AH12" s="30">
        <v>0</v>
      </c>
      <c r="AI12" s="30">
        <v>0</v>
      </c>
      <c r="AJ12" s="30">
        <v>0</v>
      </c>
      <c r="AK12" s="30">
        <v>0</v>
      </c>
      <c r="AL12" s="30">
        <v>0</v>
      </c>
      <c r="AM12" s="30">
        <v>0</v>
      </c>
      <c r="AN12" s="30">
        <v>0</v>
      </c>
      <c r="AO12" s="30">
        <v>0</v>
      </c>
      <c r="AP12" s="30">
        <v>0</v>
      </c>
      <c r="AQ12" s="36">
        <f t="shared" si="5"/>
        <v>0</v>
      </c>
      <c r="AR12" s="26">
        <v>0</v>
      </c>
      <c r="AS12" s="26">
        <f>+AR12*('[3]DATA SHEET'!$I$3*$R12)</f>
        <v>0</v>
      </c>
      <c r="AT12" s="26">
        <v>0</v>
      </c>
      <c r="AU12" s="26">
        <f>+$AT12*('[3]DATA SHEET'!$I$3*$R12)</f>
        <v>0</v>
      </c>
      <c r="AV12" s="26">
        <v>0</v>
      </c>
      <c r="AW12" s="26">
        <f>+$AV12*('[3]DATA SHEET'!$I$3*$R12)</f>
        <v>0</v>
      </c>
      <c r="AX12" s="36">
        <f t="shared" si="6"/>
        <v>0</v>
      </c>
      <c r="AY12" s="37">
        <f t="shared" si="7"/>
        <v>0</v>
      </c>
    </row>
    <row r="13" spans="1:51" s="39" customFormat="1" x14ac:dyDescent="0.3">
      <c r="A13" s="17" t="str">
        <f t="shared" si="8"/>
        <v>A89</v>
      </c>
      <c r="B13" s="17" t="str">
        <f t="shared" si="9"/>
        <v>A890</v>
      </c>
      <c r="C13" s="19" t="s">
        <v>51</v>
      </c>
      <c r="D13" s="17" t="str">
        <f t="shared" si="10"/>
        <v>A890060HI</v>
      </c>
      <c r="E13" s="17" t="str">
        <f t="shared" si="11"/>
        <v>A890060HI21</v>
      </c>
      <c r="F13" s="19" t="s">
        <v>89</v>
      </c>
      <c r="G13" s="19" t="s">
        <v>85</v>
      </c>
      <c r="H13" s="19" t="s">
        <v>86</v>
      </c>
      <c r="I13" s="21">
        <v>21</v>
      </c>
      <c r="J13" s="18">
        <v>30</v>
      </c>
      <c r="K13" s="18">
        <v>2102</v>
      </c>
      <c r="L13" s="21" t="str">
        <f t="shared" si="12"/>
        <v>A8900A60HI21302102</v>
      </c>
      <c r="M13" s="19" t="s">
        <v>90</v>
      </c>
      <c r="N13" s="19" t="s">
        <v>91</v>
      </c>
      <c r="O13" s="19" t="s">
        <v>67</v>
      </c>
      <c r="P13" s="19" t="s">
        <v>58</v>
      </c>
      <c r="Q13" s="22">
        <v>0</v>
      </c>
      <c r="R13" s="38">
        <v>2</v>
      </c>
      <c r="S13" s="23">
        <v>0</v>
      </c>
      <c r="T13" s="23">
        <v>0</v>
      </c>
      <c r="U13" s="24">
        <f t="shared" si="13"/>
        <v>2</v>
      </c>
      <c r="V13" s="23">
        <v>0</v>
      </c>
      <c r="W13" s="23">
        <v>0</v>
      </c>
      <c r="X13" s="24">
        <f t="shared" si="1"/>
        <v>0</v>
      </c>
      <c r="Y13" s="34">
        <f t="shared" si="2"/>
        <v>262637.62559999997</v>
      </c>
      <c r="Z13" s="26">
        <v>126878.08</v>
      </c>
      <c r="AA13" s="35">
        <f t="shared" si="3"/>
        <v>253756.16</v>
      </c>
      <c r="AB13" s="28">
        <v>2537.5616</v>
      </c>
      <c r="AC13" s="28">
        <v>6343.9040000000005</v>
      </c>
      <c r="AD13" s="26">
        <v>0</v>
      </c>
      <c r="AE13" s="29">
        <f t="shared" si="14"/>
        <v>262637.62559999997</v>
      </c>
      <c r="AF13" s="30">
        <v>0</v>
      </c>
      <c r="AG13" s="30">
        <v>0</v>
      </c>
      <c r="AH13" s="30">
        <v>0</v>
      </c>
      <c r="AI13" s="30">
        <v>0</v>
      </c>
      <c r="AJ13" s="30">
        <v>0</v>
      </c>
      <c r="AK13" s="30">
        <v>0</v>
      </c>
      <c r="AL13" s="30">
        <v>0</v>
      </c>
      <c r="AM13" s="30">
        <v>0</v>
      </c>
      <c r="AN13" s="30">
        <v>0</v>
      </c>
      <c r="AO13" s="30">
        <v>0</v>
      </c>
      <c r="AP13" s="30">
        <v>0</v>
      </c>
      <c r="AQ13" s="36">
        <f t="shared" si="5"/>
        <v>0</v>
      </c>
      <c r="AR13" s="26">
        <v>0</v>
      </c>
      <c r="AS13" s="26">
        <f>+AR13*('[3]DATA SHEET'!$I$3*$R13)</f>
        <v>0</v>
      </c>
      <c r="AT13" s="26">
        <v>0</v>
      </c>
      <c r="AU13" s="26">
        <f>+$AT13*('[3]DATA SHEET'!$I$3*$R13)</f>
        <v>0</v>
      </c>
      <c r="AV13" s="26">
        <v>0</v>
      </c>
      <c r="AW13" s="26">
        <f>+$AV13*('[3]DATA SHEET'!$I$3*$R13)</f>
        <v>0</v>
      </c>
      <c r="AX13" s="36">
        <f t="shared" si="6"/>
        <v>0</v>
      </c>
      <c r="AY13" s="37">
        <f t="shared" si="7"/>
        <v>0</v>
      </c>
    </row>
    <row r="14" spans="1:51" s="39" customFormat="1" x14ac:dyDescent="0.3">
      <c r="A14" s="17" t="str">
        <f t="shared" si="8"/>
        <v>D4W</v>
      </c>
      <c r="B14" s="17" t="str">
        <f t="shared" si="9"/>
        <v>D4W0</v>
      </c>
      <c r="C14" s="19" t="s">
        <v>51</v>
      </c>
      <c r="D14" s="17" t="str">
        <f t="shared" si="10"/>
        <v>D4W0060HI</v>
      </c>
      <c r="E14" s="17" t="str">
        <f t="shared" si="11"/>
        <v>D4W0060HI21</v>
      </c>
      <c r="F14" s="19" t="s">
        <v>92</v>
      </c>
      <c r="G14" s="19" t="s">
        <v>85</v>
      </c>
      <c r="H14" s="19" t="s">
        <v>86</v>
      </c>
      <c r="I14" s="21">
        <v>21</v>
      </c>
      <c r="J14" s="18">
        <v>30</v>
      </c>
      <c r="K14" s="18">
        <v>2103</v>
      </c>
      <c r="L14" s="21" t="str">
        <f t="shared" si="12"/>
        <v>D4W00A60HI21302103</v>
      </c>
      <c r="M14" s="19" t="s">
        <v>93</v>
      </c>
      <c r="N14" s="19" t="s">
        <v>94</v>
      </c>
      <c r="O14" s="19" t="s">
        <v>82</v>
      </c>
      <c r="P14" s="19" t="s">
        <v>58</v>
      </c>
      <c r="Q14" s="22">
        <v>0</v>
      </c>
      <c r="R14" s="22">
        <v>0</v>
      </c>
      <c r="S14" s="23">
        <v>0</v>
      </c>
      <c r="T14" s="23">
        <v>0</v>
      </c>
      <c r="U14" s="24">
        <f t="shared" si="13"/>
        <v>0</v>
      </c>
      <c r="V14" s="23">
        <v>0</v>
      </c>
      <c r="W14" s="23">
        <v>0</v>
      </c>
      <c r="X14" s="24">
        <f t="shared" si="1"/>
        <v>0</v>
      </c>
      <c r="Y14" s="34">
        <f t="shared" si="2"/>
        <v>0</v>
      </c>
      <c r="Z14" s="26">
        <v>0</v>
      </c>
      <c r="AA14" s="35">
        <f t="shared" si="3"/>
        <v>0</v>
      </c>
      <c r="AB14" s="28">
        <v>0</v>
      </c>
      <c r="AC14" s="28">
        <v>0</v>
      </c>
      <c r="AD14" s="26">
        <v>0</v>
      </c>
      <c r="AE14" s="29">
        <f t="shared" si="14"/>
        <v>0</v>
      </c>
      <c r="AF14" s="30">
        <v>0</v>
      </c>
      <c r="AG14" s="30">
        <v>0</v>
      </c>
      <c r="AH14" s="30">
        <v>0</v>
      </c>
      <c r="AI14" s="30">
        <v>0</v>
      </c>
      <c r="AJ14" s="30">
        <v>0</v>
      </c>
      <c r="AK14" s="30">
        <v>0</v>
      </c>
      <c r="AL14" s="30">
        <v>0</v>
      </c>
      <c r="AM14" s="30">
        <v>0</v>
      </c>
      <c r="AN14" s="30">
        <v>0</v>
      </c>
      <c r="AO14" s="30">
        <v>0</v>
      </c>
      <c r="AP14" s="30">
        <v>0</v>
      </c>
      <c r="AQ14" s="36">
        <f t="shared" si="5"/>
        <v>0</v>
      </c>
      <c r="AR14" s="26">
        <v>0</v>
      </c>
      <c r="AS14" s="26">
        <f>+AR14*('[3]DATA SHEET'!$I$3*$R14)</f>
        <v>0</v>
      </c>
      <c r="AT14" s="26">
        <v>0</v>
      </c>
      <c r="AU14" s="26">
        <f>+$AT14*('[3]DATA SHEET'!$I$3*$R14)</f>
        <v>0</v>
      </c>
      <c r="AV14" s="26">
        <v>0</v>
      </c>
      <c r="AW14" s="26">
        <f>+$AV14*('[3]DATA SHEET'!$I$3*$R14)</f>
        <v>0</v>
      </c>
      <c r="AX14" s="36">
        <f t="shared" si="6"/>
        <v>0</v>
      </c>
      <c r="AY14" s="37">
        <v>0</v>
      </c>
    </row>
    <row r="15" spans="1:51" s="39" customFormat="1" x14ac:dyDescent="0.3">
      <c r="A15" s="17" t="s">
        <v>95</v>
      </c>
      <c r="B15" s="17" t="s">
        <v>96</v>
      </c>
      <c r="C15" s="19" t="s">
        <v>51</v>
      </c>
      <c r="D15" s="17" t="s">
        <v>97</v>
      </c>
      <c r="E15" s="17" t="s">
        <v>98</v>
      </c>
      <c r="F15" s="19" t="s">
        <v>99</v>
      </c>
      <c r="G15" s="19" t="s">
        <v>100</v>
      </c>
      <c r="H15" s="19" t="s">
        <v>101</v>
      </c>
      <c r="I15" s="21">
        <v>21</v>
      </c>
      <c r="J15" s="18">
        <v>30</v>
      </c>
      <c r="K15" s="18">
        <v>2101</v>
      </c>
      <c r="L15" s="21" t="s">
        <v>102</v>
      </c>
      <c r="M15" s="19" t="s">
        <v>103</v>
      </c>
      <c r="N15" s="19" t="s">
        <v>103</v>
      </c>
      <c r="O15" s="19" t="s">
        <v>67</v>
      </c>
      <c r="P15" s="19" t="s">
        <v>58</v>
      </c>
      <c r="Q15" s="22">
        <v>0</v>
      </c>
      <c r="R15" s="23">
        <v>39</v>
      </c>
      <c r="S15" s="23">
        <v>2.7559590791907098</v>
      </c>
      <c r="T15" s="23">
        <v>0</v>
      </c>
      <c r="U15" s="24">
        <v>41.75595907919071</v>
      </c>
      <c r="V15" s="23">
        <v>26</v>
      </c>
      <c r="W15" s="23"/>
      <c r="X15" s="24">
        <v>26</v>
      </c>
      <c r="Y15" s="34">
        <f t="shared" si="2"/>
        <v>5873878.5434999997</v>
      </c>
      <c r="Z15" s="26">
        <v>131751.06</v>
      </c>
      <c r="AA15" s="35">
        <f t="shared" si="3"/>
        <v>5138291.34</v>
      </c>
      <c r="AB15" s="28">
        <v>0</v>
      </c>
      <c r="AC15" s="28">
        <v>128457.28350000001</v>
      </c>
      <c r="AD15" s="26">
        <v>150000</v>
      </c>
      <c r="AE15" s="29">
        <v>5416748.6234999998</v>
      </c>
      <c r="AF15" s="30">
        <v>19500</v>
      </c>
      <c r="AG15" s="30">
        <v>0</v>
      </c>
      <c r="AH15" s="30">
        <v>39000</v>
      </c>
      <c r="AI15" s="30">
        <v>0</v>
      </c>
      <c r="AJ15" s="30">
        <v>19500</v>
      </c>
      <c r="AK15" s="30">
        <v>0</v>
      </c>
      <c r="AL15" s="30">
        <v>0</v>
      </c>
      <c r="AM15" s="30">
        <v>0</v>
      </c>
      <c r="AN15" s="30">
        <v>0</v>
      </c>
      <c r="AO15" s="30">
        <v>0</v>
      </c>
      <c r="AP15" s="30">
        <v>0</v>
      </c>
      <c r="AQ15" s="36">
        <f t="shared" si="5"/>
        <v>78000</v>
      </c>
      <c r="AR15" s="26">
        <v>5.44</v>
      </c>
      <c r="AS15" s="26">
        <v>379129.92000000004</v>
      </c>
      <c r="AT15" s="26"/>
      <c r="AU15" s="26">
        <v>0</v>
      </c>
      <c r="AV15" s="26"/>
      <c r="AW15" s="26">
        <v>0</v>
      </c>
      <c r="AX15" s="36">
        <v>379129.92</v>
      </c>
      <c r="AY15" s="37">
        <v>6.8998592288377514E-2</v>
      </c>
    </row>
    <row r="16" spans="1:51" s="39" customFormat="1" x14ac:dyDescent="0.3">
      <c r="A16" s="17" t="s">
        <v>95</v>
      </c>
      <c r="B16" s="17" t="s">
        <v>104</v>
      </c>
      <c r="C16" s="19" t="s">
        <v>51</v>
      </c>
      <c r="D16" s="17" t="s">
        <v>105</v>
      </c>
      <c r="E16" s="17" t="s">
        <v>106</v>
      </c>
      <c r="F16" s="19" t="s">
        <v>107</v>
      </c>
      <c r="G16" s="19" t="s">
        <v>100</v>
      </c>
      <c r="H16" s="19" t="s">
        <v>101</v>
      </c>
      <c r="I16" s="21">
        <v>21</v>
      </c>
      <c r="J16" s="18">
        <v>30</v>
      </c>
      <c r="K16" s="18">
        <v>2101</v>
      </c>
      <c r="L16" s="21" t="s">
        <v>108</v>
      </c>
      <c r="M16" s="19" t="s">
        <v>109</v>
      </c>
      <c r="N16" s="19" t="s">
        <v>110</v>
      </c>
      <c r="O16" s="19" t="s">
        <v>71</v>
      </c>
      <c r="P16" s="19" t="s">
        <v>58</v>
      </c>
      <c r="Q16" s="22">
        <v>30</v>
      </c>
      <c r="R16" s="23">
        <v>30</v>
      </c>
      <c r="S16" s="23">
        <v>2.1199685224543923</v>
      </c>
      <c r="T16" s="23">
        <v>0</v>
      </c>
      <c r="U16" s="24">
        <v>32.119968522454393</v>
      </c>
      <c r="V16" s="23">
        <v>24</v>
      </c>
      <c r="W16" s="23"/>
      <c r="X16" s="24">
        <v>24</v>
      </c>
      <c r="Y16" s="34">
        <f t="shared" si="2"/>
        <v>4387983.4950000001</v>
      </c>
      <c r="Z16" s="26">
        <v>131751.06</v>
      </c>
      <c r="AA16" s="35">
        <f t="shared" si="3"/>
        <v>3952531.8</v>
      </c>
      <c r="AB16" s="28">
        <v>0</v>
      </c>
      <c r="AC16" s="28">
        <v>98813.294999999998</v>
      </c>
      <c r="AD16" s="26">
        <v>0</v>
      </c>
      <c r="AE16" s="29">
        <v>4051345.0949999997</v>
      </c>
      <c r="AF16" s="30">
        <v>15000</v>
      </c>
      <c r="AG16" s="30">
        <v>0</v>
      </c>
      <c r="AH16" s="30">
        <v>30000</v>
      </c>
      <c r="AI16" s="30">
        <v>0</v>
      </c>
      <c r="AJ16" s="30">
        <v>0</v>
      </c>
      <c r="AK16" s="30">
        <v>0</v>
      </c>
      <c r="AL16" s="30">
        <v>0</v>
      </c>
      <c r="AM16" s="30">
        <v>0</v>
      </c>
      <c r="AN16" s="30">
        <v>0</v>
      </c>
      <c r="AO16" s="30">
        <v>0</v>
      </c>
      <c r="AP16" s="30">
        <v>0</v>
      </c>
      <c r="AQ16" s="36">
        <f t="shared" si="5"/>
        <v>45000</v>
      </c>
      <c r="AR16" s="26">
        <v>5.44</v>
      </c>
      <c r="AS16" s="26">
        <v>291638.40000000002</v>
      </c>
      <c r="AT16" s="26"/>
      <c r="AU16" s="26">
        <v>0</v>
      </c>
      <c r="AV16" s="26"/>
      <c r="AW16" s="26">
        <v>0</v>
      </c>
      <c r="AX16" s="36">
        <v>291638.40000000002</v>
      </c>
      <c r="AY16" s="37">
        <v>7.119478296786419E-2</v>
      </c>
    </row>
    <row r="17" spans="1:51" s="39" customFormat="1" x14ac:dyDescent="0.3">
      <c r="A17" s="17" t="s">
        <v>95</v>
      </c>
      <c r="B17" s="17" t="s">
        <v>104</v>
      </c>
      <c r="C17" s="19" t="s">
        <v>51</v>
      </c>
      <c r="D17" s="17" t="s">
        <v>111</v>
      </c>
      <c r="E17" s="17" t="s">
        <v>112</v>
      </c>
      <c r="F17" s="19" t="s">
        <v>113</v>
      </c>
      <c r="G17" s="19" t="s">
        <v>100</v>
      </c>
      <c r="H17" s="19" t="s">
        <v>101</v>
      </c>
      <c r="I17" s="21">
        <v>21</v>
      </c>
      <c r="J17" s="18">
        <v>30</v>
      </c>
      <c r="K17" s="18">
        <v>2101</v>
      </c>
      <c r="L17" s="21" t="s">
        <v>114</v>
      </c>
      <c r="M17" s="19" t="s">
        <v>110</v>
      </c>
      <c r="N17" s="19" t="s">
        <v>110</v>
      </c>
      <c r="O17" s="19" t="s">
        <v>71</v>
      </c>
      <c r="P17" s="19" t="s">
        <v>58</v>
      </c>
      <c r="Q17" s="22">
        <v>1</v>
      </c>
      <c r="R17" s="23">
        <v>1</v>
      </c>
      <c r="S17" s="23">
        <v>7.0665617415146417E-2</v>
      </c>
      <c r="T17" s="23">
        <v>0</v>
      </c>
      <c r="U17" s="24">
        <v>1.0706656174151463</v>
      </c>
      <c r="V17" s="23">
        <v>1</v>
      </c>
      <c r="W17" s="23"/>
      <c r="X17" s="24">
        <v>1</v>
      </c>
      <c r="Y17" s="34">
        <f t="shared" si="2"/>
        <v>146266.1165</v>
      </c>
      <c r="Z17" s="26">
        <v>131751.06</v>
      </c>
      <c r="AA17" s="35">
        <f t="shared" si="3"/>
        <v>131751.06</v>
      </c>
      <c r="AB17" s="28">
        <v>0</v>
      </c>
      <c r="AC17" s="28">
        <v>3293.7764999999999</v>
      </c>
      <c r="AD17" s="26">
        <v>0</v>
      </c>
      <c r="AE17" s="29">
        <v>135044.8365</v>
      </c>
      <c r="AF17" s="30">
        <v>500</v>
      </c>
      <c r="AG17" s="30">
        <v>0</v>
      </c>
      <c r="AH17" s="30">
        <v>1000</v>
      </c>
      <c r="AI17" s="30">
        <v>0</v>
      </c>
      <c r="AJ17" s="30">
        <v>0</v>
      </c>
      <c r="AK17" s="30">
        <v>0</v>
      </c>
      <c r="AL17" s="30">
        <v>0</v>
      </c>
      <c r="AM17" s="30">
        <v>0</v>
      </c>
      <c r="AN17" s="30">
        <v>0</v>
      </c>
      <c r="AO17" s="30">
        <v>0</v>
      </c>
      <c r="AP17" s="30">
        <v>0</v>
      </c>
      <c r="AQ17" s="36">
        <f t="shared" si="5"/>
        <v>1500</v>
      </c>
      <c r="AR17" s="26">
        <v>5.44</v>
      </c>
      <c r="AS17" s="26">
        <v>9721.2800000000007</v>
      </c>
      <c r="AT17" s="26"/>
      <c r="AU17" s="26">
        <v>0</v>
      </c>
      <c r="AV17" s="26"/>
      <c r="AW17" s="26">
        <v>0</v>
      </c>
      <c r="AX17" s="36">
        <v>9721.2800000000007</v>
      </c>
      <c r="AY17" s="37">
        <v>7.119478296786419E-2</v>
      </c>
    </row>
    <row r="18" spans="1:51" s="39" customFormat="1" x14ac:dyDescent="0.3">
      <c r="A18" s="17" t="s">
        <v>95</v>
      </c>
      <c r="B18" s="17" t="s">
        <v>104</v>
      </c>
      <c r="C18" s="19" t="s">
        <v>51</v>
      </c>
      <c r="D18" s="17" t="s">
        <v>115</v>
      </c>
      <c r="E18" s="17" t="s">
        <v>116</v>
      </c>
      <c r="F18" s="19" t="s">
        <v>117</v>
      </c>
      <c r="G18" s="19" t="s">
        <v>100</v>
      </c>
      <c r="H18" s="19" t="s">
        <v>101</v>
      </c>
      <c r="I18" s="21">
        <v>21</v>
      </c>
      <c r="J18" s="18">
        <v>30</v>
      </c>
      <c r="K18" s="18">
        <v>2101</v>
      </c>
      <c r="L18" s="21" t="s">
        <v>118</v>
      </c>
      <c r="M18" s="19" t="s">
        <v>119</v>
      </c>
      <c r="N18" s="19" t="s">
        <v>110</v>
      </c>
      <c r="O18" s="19" t="s">
        <v>71</v>
      </c>
      <c r="P18" s="19" t="s">
        <v>58</v>
      </c>
      <c r="Q18" s="22">
        <v>14</v>
      </c>
      <c r="R18" s="23">
        <v>13.5</v>
      </c>
      <c r="S18" s="23">
        <v>0.95398583510447665</v>
      </c>
      <c r="T18" s="23">
        <v>0</v>
      </c>
      <c r="U18" s="24">
        <v>14.453985835104477</v>
      </c>
      <c r="V18" s="23">
        <v>2.5</v>
      </c>
      <c r="W18" s="23"/>
      <c r="X18" s="24">
        <v>2.5</v>
      </c>
      <c r="Y18" s="34">
        <f t="shared" si="2"/>
        <v>1974592.5727500001</v>
      </c>
      <c r="Z18" s="26">
        <v>131751.06</v>
      </c>
      <c r="AA18" s="35">
        <f t="shared" si="3"/>
        <v>1778639.31</v>
      </c>
      <c r="AB18" s="28">
        <v>0</v>
      </c>
      <c r="AC18" s="28">
        <v>44465.982750000003</v>
      </c>
      <c r="AD18" s="26">
        <v>0</v>
      </c>
      <c r="AE18" s="29">
        <v>1823105.29275</v>
      </c>
      <c r="AF18" s="30">
        <v>6750</v>
      </c>
      <c r="AG18" s="30">
        <v>0</v>
      </c>
      <c r="AH18" s="30">
        <v>13500</v>
      </c>
      <c r="AI18" s="30">
        <v>0</v>
      </c>
      <c r="AJ18" s="30">
        <v>0</v>
      </c>
      <c r="AK18" s="30">
        <v>0</v>
      </c>
      <c r="AL18" s="30">
        <v>0</v>
      </c>
      <c r="AM18" s="30">
        <v>0</v>
      </c>
      <c r="AN18" s="30">
        <v>0</v>
      </c>
      <c r="AO18" s="30">
        <v>0</v>
      </c>
      <c r="AP18" s="30">
        <v>0</v>
      </c>
      <c r="AQ18" s="36">
        <f t="shared" si="5"/>
        <v>20250</v>
      </c>
      <c r="AR18" s="26">
        <v>5.44</v>
      </c>
      <c r="AS18" s="26">
        <v>131237.28</v>
      </c>
      <c r="AT18" s="26"/>
      <c r="AU18" s="26">
        <v>0</v>
      </c>
      <c r="AV18" s="26"/>
      <c r="AW18" s="26">
        <v>0</v>
      </c>
      <c r="AX18" s="36">
        <v>131237.28</v>
      </c>
      <c r="AY18" s="37">
        <v>7.119478296786419E-2</v>
      </c>
    </row>
    <row r="19" spans="1:51" s="39" customFormat="1" x14ac:dyDescent="0.3">
      <c r="A19" s="17" t="s">
        <v>95</v>
      </c>
      <c r="B19" s="17" t="s">
        <v>104</v>
      </c>
      <c r="C19" s="19" t="s">
        <v>51</v>
      </c>
      <c r="D19" s="17" t="s">
        <v>120</v>
      </c>
      <c r="E19" s="17" t="s">
        <v>121</v>
      </c>
      <c r="F19" s="19" t="s">
        <v>122</v>
      </c>
      <c r="G19" s="19" t="s">
        <v>100</v>
      </c>
      <c r="H19" s="19" t="s">
        <v>101</v>
      </c>
      <c r="I19" s="21">
        <v>21</v>
      </c>
      <c r="J19" s="18">
        <v>30</v>
      </c>
      <c r="K19" s="18">
        <v>2101</v>
      </c>
      <c r="L19" s="21" t="s">
        <v>123</v>
      </c>
      <c r="M19" s="19" t="s">
        <v>124</v>
      </c>
      <c r="N19" s="19" t="s">
        <v>110</v>
      </c>
      <c r="O19" s="19" t="s">
        <v>71</v>
      </c>
      <c r="P19" s="19" t="s">
        <v>58</v>
      </c>
      <c r="Q19" s="22">
        <v>9</v>
      </c>
      <c r="R19" s="23">
        <v>8.5</v>
      </c>
      <c r="S19" s="23">
        <v>0.6006577480287445</v>
      </c>
      <c r="T19" s="23">
        <v>0</v>
      </c>
      <c r="U19" s="24">
        <v>9.1006577480287447</v>
      </c>
      <c r="V19" s="23">
        <v>21</v>
      </c>
      <c r="W19" s="23"/>
      <c r="X19" s="24">
        <v>21</v>
      </c>
      <c r="Y19" s="34">
        <f t="shared" si="2"/>
        <v>1243261.9902499998</v>
      </c>
      <c r="Z19" s="26">
        <v>131751.06</v>
      </c>
      <c r="AA19" s="35">
        <f t="shared" si="3"/>
        <v>1119884.01</v>
      </c>
      <c r="AB19" s="28">
        <v>0</v>
      </c>
      <c r="AC19" s="28">
        <v>27997.100250000003</v>
      </c>
      <c r="AD19" s="26">
        <v>0</v>
      </c>
      <c r="AE19" s="29">
        <v>1147881.1102499999</v>
      </c>
      <c r="AF19" s="30">
        <v>4250</v>
      </c>
      <c r="AG19" s="30">
        <v>0</v>
      </c>
      <c r="AH19" s="30">
        <v>8500</v>
      </c>
      <c r="AI19" s="30">
        <v>0</v>
      </c>
      <c r="AJ19" s="30">
        <v>0</v>
      </c>
      <c r="AK19" s="30">
        <v>0</v>
      </c>
      <c r="AL19" s="30">
        <v>0</v>
      </c>
      <c r="AM19" s="30">
        <v>0</v>
      </c>
      <c r="AN19" s="30">
        <v>0</v>
      </c>
      <c r="AO19" s="30">
        <v>0</v>
      </c>
      <c r="AP19" s="30">
        <v>0</v>
      </c>
      <c r="AQ19" s="36">
        <f t="shared" si="5"/>
        <v>12750</v>
      </c>
      <c r="AR19" s="26">
        <v>5.44</v>
      </c>
      <c r="AS19" s="26">
        <v>82630.880000000005</v>
      </c>
      <c r="AT19" s="26"/>
      <c r="AU19" s="26">
        <v>0</v>
      </c>
      <c r="AV19" s="26"/>
      <c r="AW19" s="26">
        <v>0</v>
      </c>
      <c r="AX19" s="36">
        <v>82630.880000000005</v>
      </c>
      <c r="AY19" s="37">
        <v>7.119478296786419E-2</v>
      </c>
    </row>
    <row r="20" spans="1:51" s="39" customFormat="1" x14ac:dyDescent="0.3">
      <c r="A20" s="17" t="s">
        <v>95</v>
      </c>
      <c r="B20" s="17" t="s">
        <v>104</v>
      </c>
      <c r="C20" s="19" t="s">
        <v>51</v>
      </c>
      <c r="D20" s="17" t="s">
        <v>125</v>
      </c>
      <c r="E20" s="17" t="s">
        <v>126</v>
      </c>
      <c r="F20" s="19" t="s">
        <v>127</v>
      </c>
      <c r="G20" s="19" t="s">
        <v>100</v>
      </c>
      <c r="H20" s="19" t="s">
        <v>101</v>
      </c>
      <c r="I20" s="21">
        <v>21</v>
      </c>
      <c r="J20" s="18">
        <v>30</v>
      </c>
      <c r="K20" s="18">
        <v>2101</v>
      </c>
      <c r="L20" s="21" t="s">
        <v>128</v>
      </c>
      <c r="M20" s="19" t="s">
        <v>129</v>
      </c>
      <c r="N20" s="19" t="s">
        <v>110</v>
      </c>
      <c r="O20" s="19" t="s">
        <v>71</v>
      </c>
      <c r="P20" s="19" t="s">
        <v>58</v>
      </c>
      <c r="Q20" s="22">
        <v>34</v>
      </c>
      <c r="R20" s="23">
        <v>33.92</v>
      </c>
      <c r="S20" s="23">
        <v>2.3969777427217664</v>
      </c>
      <c r="T20" s="23">
        <v>0</v>
      </c>
      <c r="U20" s="24">
        <v>36.316977742721768</v>
      </c>
      <c r="V20" s="23">
        <v>27</v>
      </c>
      <c r="W20" s="23"/>
      <c r="X20" s="24">
        <v>27</v>
      </c>
      <c r="Y20" s="34">
        <f t="shared" si="2"/>
        <v>4988035.9032799993</v>
      </c>
      <c r="Z20" s="26">
        <v>131751.06</v>
      </c>
      <c r="AA20" s="35">
        <f t="shared" si="3"/>
        <v>4468995.9551999997</v>
      </c>
      <c r="AB20" s="28">
        <v>0</v>
      </c>
      <c r="AC20" s="28">
        <v>111724.89887999999</v>
      </c>
      <c r="AD20" s="26">
        <v>0</v>
      </c>
      <c r="AE20" s="29">
        <v>4580720.85408</v>
      </c>
      <c r="AF20" s="30">
        <v>16960</v>
      </c>
      <c r="AG20" s="30">
        <v>0</v>
      </c>
      <c r="AH20" s="30">
        <v>33920</v>
      </c>
      <c r="AI20" s="30">
        <v>0</v>
      </c>
      <c r="AJ20" s="30">
        <v>16460</v>
      </c>
      <c r="AK20" s="30">
        <v>10229.231600000001</v>
      </c>
      <c r="AL20" s="30">
        <v>0</v>
      </c>
      <c r="AM20" s="30">
        <v>0</v>
      </c>
      <c r="AN20" s="30">
        <v>0</v>
      </c>
      <c r="AO20" s="30">
        <v>0</v>
      </c>
      <c r="AP20" s="30">
        <v>0</v>
      </c>
      <c r="AQ20" s="36">
        <f t="shared" si="5"/>
        <v>77569.231599999999</v>
      </c>
      <c r="AR20" s="26">
        <v>5.44</v>
      </c>
      <c r="AS20" s="26">
        <v>329745.81760000001</v>
      </c>
      <c r="AT20" s="26"/>
      <c r="AU20" s="26">
        <v>0</v>
      </c>
      <c r="AV20" s="26"/>
      <c r="AW20" s="26">
        <v>0</v>
      </c>
      <c r="AX20" s="36">
        <v>329745.81760000001</v>
      </c>
      <c r="AY20" s="37">
        <v>7.0786879205669936E-2</v>
      </c>
    </row>
    <row r="21" spans="1:51" s="39" customFormat="1" x14ac:dyDescent="0.3">
      <c r="A21" s="17" t="s">
        <v>95</v>
      </c>
      <c r="B21" s="17" t="s">
        <v>104</v>
      </c>
      <c r="C21" s="19" t="s">
        <v>51</v>
      </c>
      <c r="D21" s="17" t="s">
        <v>111</v>
      </c>
      <c r="E21" s="17" t="s">
        <v>112</v>
      </c>
      <c r="F21" s="19" t="s">
        <v>113</v>
      </c>
      <c r="G21" s="19" t="s">
        <v>100</v>
      </c>
      <c r="H21" s="19" t="s">
        <v>101</v>
      </c>
      <c r="I21" s="21">
        <v>21</v>
      </c>
      <c r="J21" s="18">
        <v>30</v>
      </c>
      <c r="K21" s="18">
        <v>2102</v>
      </c>
      <c r="L21" s="21" t="s">
        <v>130</v>
      </c>
      <c r="M21" s="19" t="s">
        <v>131</v>
      </c>
      <c r="N21" s="19" t="s">
        <v>110</v>
      </c>
      <c r="O21" s="19" t="s">
        <v>71</v>
      </c>
      <c r="P21" s="19" t="s">
        <v>58</v>
      </c>
      <c r="Q21" s="22">
        <v>3</v>
      </c>
      <c r="R21" s="23">
        <v>3</v>
      </c>
      <c r="S21" s="23">
        <v>0.21199685224543927</v>
      </c>
      <c r="T21" s="23">
        <v>0</v>
      </c>
      <c r="U21" s="24">
        <v>3.2119968522454392</v>
      </c>
      <c r="V21" s="23">
        <v>3</v>
      </c>
      <c r="W21" s="23"/>
      <c r="X21" s="24">
        <v>3</v>
      </c>
      <c r="Y21" s="34">
        <f t="shared" si="2"/>
        <v>438798.34950000001</v>
      </c>
      <c r="Z21" s="26">
        <v>131751.06</v>
      </c>
      <c r="AA21" s="35">
        <f t="shared" si="3"/>
        <v>395253.18</v>
      </c>
      <c r="AB21" s="28">
        <v>0</v>
      </c>
      <c r="AC21" s="28">
        <v>9881.3294999999998</v>
      </c>
      <c r="AD21" s="26">
        <v>0</v>
      </c>
      <c r="AE21" s="29">
        <v>405134.50949999999</v>
      </c>
      <c r="AF21" s="30">
        <v>1500</v>
      </c>
      <c r="AG21" s="30">
        <v>0</v>
      </c>
      <c r="AH21" s="30">
        <v>3000</v>
      </c>
      <c r="AI21" s="30">
        <v>0</v>
      </c>
      <c r="AJ21" s="30">
        <v>0</v>
      </c>
      <c r="AK21" s="30">
        <v>0</v>
      </c>
      <c r="AL21" s="30">
        <v>0</v>
      </c>
      <c r="AM21" s="30">
        <v>0</v>
      </c>
      <c r="AN21" s="30">
        <v>0</v>
      </c>
      <c r="AO21" s="30">
        <v>0</v>
      </c>
      <c r="AP21" s="30">
        <v>0</v>
      </c>
      <c r="AQ21" s="36">
        <f t="shared" si="5"/>
        <v>4500</v>
      </c>
      <c r="AR21" s="26">
        <v>5.44</v>
      </c>
      <c r="AS21" s="26">
        <v>29163.840000000004</v>
      </c>
      <c r="AT21" s="26"/>
      <c r="AU21" s="26">
        <v>0</v>
      </c>
      <c r="AV21" s="26"/>
      <c r="AW21" s="26">
        <v>0</v>
      </c>
      <c r="AX21" s="36">
        <v>29163.840000000004</v>
      </c>
      <c r="AY21" s="37">
        <v>7.1194782967864204E-2</v>
      </c>
    </row>
    <row r="22" spans="1:51" s="39" customFormat="1" x14ac:dyDescent="0.3">
      <c r="A22" s="17" t="s">
        <v>95</v>
      </c>
      <c r="B22" s="17" t="s">
        <v>132</v>
      </c>
      <c r="C22" s="19" t="s">
        <v>51</v>
      </c>
      <c r="D22" s="17" t="s">
        <v>133</v>
      </c>
      <c r="E22" s="17" t="s">
        <v>134</v>
      </c>
      <c r="F22" s="19" t="s">
        <v>135</v>
      </c>
      <c r="G22" s="19" t="s">
        <v>100</v>
      </c>
      <c r="H22" s="19" t="s">
        <v>101</v>
      </c>
      <c r="I22" s="21">
        <v>21</v>
      </c>
      <c r="J22" s="18">
        <v>30</v>
      </c>
      <c r="K22" s="18">
        <v>2101</v>
      </c>
      <c r="L22" s="21" t="s">
        <v>136</v>
      </c>
      <c r="M22" s="19" t="s">
        <v>137</v>
      </c>
      <c r="N22" s="19" t="s">
        <v>138</v>
      </c>
      <c r="O22" s="19" t="s">
        <v>71</v>
      </c>
      <c r="P22" s="19" t="s">
        <v>58</v>
      </c>
      <c r="Q22" s="22">
        <v>19</v>
      </c>
      <c r="R22" s="23">
        <v>18.5</v>
      </c>
      <c r="S22" s="23">
        <v>1.3073139221802086</v>
      </c>
      <c r="T22" s="23">
        <v>0</v>
      </c>
      <c r="U22" s="24">
        <v>19.80731392218021</v>
      </c>
      <c r="V22" s="23">
        <v>18</v>
      </c>
      <c r="W22" s="23"/>
      <c r="X22" s="24">
        <v>18</v>
      </c>
      <c r="Y22" s="34">
        <f t="shared" si="2"/>
        <v>2720110.9302499997</v>
      </c>
      <c r="Z22" s="26">
        <v>131751.06</v>
      </c>
      <c r="AA22" s="35">
        <f t="shared" si="3"/>
        <v>2437394.61</v>
      </c>
      <c r="AB22" s="28">
        <v>0</v>
      </c>
      <c r="AC22" s="28">
        <v>60934.865250000003</v>
      </c>
      <c r="AD22" s="26">
        <v>0</v>
      </c>
      <c r="AE22" s="29">
        <v>2498329.4752499997</v>
      </c>
      <c r="AF22" s="30">
        <v>9250</v>
      </c>
      <c r="AG22" s="30">
        <v>0</v>
      </c>
      <c r="AH22" s="30">
        <v>18500</v>
      </c>
      <c r="AI22" s="30">
        <v>0</v>
      </c>
      <c r="AJ22" s="30">
        <v>8750</v>
      </c>
      <c r="AK22" s="30">
        <v>5437.7750000000005</v>
      </c>
      <c r="AL22" s="30">
        <v>0</v>
      </c>
      <c r="AM22" s="30">
        <v>0</v>
      </c>
      <c r="AN22" s="30">
        <v>0</v>
      </c>
      <c r="AO22" s="30">
        <v>0</v>
      </c>
      <c r="AP22" s="30">
        <v>0</v>
      </c>
      <c r="AQ22" s="36">
        <f t="shared" si="5"/>
        <v>41937.775000000001</v>
      </c>
      <c r="AR22" s="26">
        <v>5.44</v>
      </c>
      <c r="AS22" s="26">
        <v>179843.68000000002</v>
      </c>
      <c r="AT22" s="26"/>
      <c r="AU22" s="26">
        <v>0</v>
      </c>
      <c r="AV22" s="26"/>
      <c r="AW22" s="26">
        <v>0</v>
      </c>
      <c r="AX22" s="36">
        <v>179843.68000000002</v>
      </c>
      <c r="AY22" s="37">
        <v>7.0797149387451561E-2</v>
      </c>
    </row>
    <row r="23" spans="1:51" s="39" customFormat="1" x14ac:dyDescent="0.3">
      <c r="A23" s="17" t="s">
        <v>95</v>
      </c>
      <c r="B23" s="17" t="s">
        <v>132</v>
      </c>
      <c r="C23" s="19" t="s">
        <v>51</v>
      </c>
      <c r="D23" s="17" t="s">
        <v>139</v>
      </c>
      <c r="E23" s="17" t="s">
        <v>140</v>
      </c>
      <c r="F23" s="19" t="s">
        <v>141</v>
      </c>
      <c r="G23" s="19" t="s">
        <v>100</v>
      </c>
      <c r="H23" s="19" t="s">
        <v>101</v>
      </c>
      <c r="I23" s="21">
        <v>21</v>
      </c>
      <c r="J23" s="18">
        <v>30</v>
      </c>
      <c r="K23" s="18">
        <v>2101</v>
      </c>
      <c r="L23" s="21" t="s">
        <v>142</v>
      </c>
      <c r="M23" s="19" t="s">
        <v>143</v>
      </c>
      <c r="N23" s="19" t="s">
        <v>138</v>
      </c>
      <c r="O23" s="19" t="s">
        <v>71</v>
      </c>
      <c r="P23" s="19" t="s">
        <v>58</v>
      </c>
      <c r="Q23" s="22">
        <v>16</v>
      </c>
      <c r="R23" s="23">
        <v>35.56</v>
      </c>
      <c r="S23" s="23">
        <v>2.5128693552826067</v>
      </c>
      <c r="T23" s="23">
        <v>0</v>
      </c>
      <c r="U23" s="24">
        <v>38.072869355282606</v>
      </c>
      <c r="V23" s="23">
        <v>29</v>
      </c>
      <c r="W23" s="23"/>
      <c r="X23" s="24">
        <v>29</v>
      </c>
      <c r="Y23" s="34">
        <f t="shared" si="2"/>
        <v>5228431.2015399989</v>
      </c>
      <c r="Z23" s="26">
        <v>131751.06</v>
      </c>
      <c r="AA23" s="35">
        <f t="shared" si="3"/>
        <v>4685067.6935999999</v>
      </c>
      <c r="AB23" s="28">
        <v>0</v>
      </c>
      <c r="AC23" s="28">
        <v>117126.69234000001</v>
      </c>
      <c r="AD23" s="26">
        <v>0</v>
      </c>
      <c r="AE23" s="29">
        <v>4802194.3859399995</v>
      </c>
      <c r="AF23" s="30">
        <v>17780</v>
      </c>
      <c r="AG23" s="30">
        <v>0</v>
      </c>
      <c r="AH23" s="30">
        <v>35560</v>
      </c>
      <c r="AI23" s="30">
        <v>0</v>
      </c>
      <c r="AJ23" s="30">
        <v>16780</v>
      </c>
      <c r="AK23" s="30">
        <v>10428.098800000002</v>
      </c>
      <c r="AL23" s="30">
        <v>0</v>
      </c>
      <c r="AM23" s="30">
        <v>0</v>
      </c>
      <c r="AN23" s="30">
        <v>0</v>
      </c>
      <c r="AO23" s="30">
        <v>0</v>
      </c>
      <c r="AP23" s="30">
        <v>0</v>
      </c>
      <c r="AQ23" s="36">
        <f t="shared" si="5"/>
        <v>80548.098800000007</v>
      </c>
      <c r="AR23" s="26">
        <v>5.44</v>
      </c>
      <c r="AS23" s="26">
        <v>345688.71680000005</v>
      </c>
      <c r="AT23" s="26"/>
      <c r="AU23" s="26">
        <v>0</v>
      </c>
      <c r="AV23" s="26"/>
      <c r="AW23" s="26">
        <v>0</v>
      </c>
      <c r="AX23" s="36">
        <v>345688.71680000005</v>
      </c>
      <c r="AY23" s="37">
        <v>7.0798064382952525E-2</v>
      </c>
    </row>
    <row r="24" spans="1:51" s="39" customFormat="1" x14ac:dyDescent="0.3">
      <c r="A24" s="17" t="s">
        <v>95</v>
      </c>
      <c r="B24" s="17" t="s">
        <v>132</v>
      </c>
      <c r="C24" s="19" t="s">
        <v>51</v>
      </c>
      <c r="D24" s="17" t="s">
        <v>144</v>
      </c>
      <c r="E24" s="17" t="s">
        <v>145</v>
      </c>
      <c r="F24" s="19" t="s">
        <v>146</v>
      </c>
      <c r="G24" s="19" t="s">
        <v>100</v>
      </c>
      <c r="H24" s="19" t="s">
        <v>101</v>
      </c>
      <c r="I24" s="21">
        <v>21</v>
      </c>
      <c r="J24" s="18">
        <v>30</v>
      </c>
      <c r="K24" s="18">
        <v>2101</v>
      </c>
      <c r="L24" s="21" t="s">
        <v>147</v>
      </c>
      <c r="M24" s="19" t="s">
        <v>148</v>
      </c>
      <c r="N24" s="19" t="s">
        <v>138</v>
      </c>
      <c r="O24" s="19" t="s">
        <v>71</v>
      </c>
      <c r="P24" s="19" t="s">
        <v>58</v>
      </c>
      <c r="Q24" s="22">
        <v>17</v>
      </c>
      <c r="R24" s="23">
        <v>17</v>
      </c>
      <c r="S24" s="23">
        <v>1.201315496057489</v>
      </c>
      <c r="T24" s="23">
        <v>0</v>
      </c>
      <c r="U24" s="24">
        <v>18.201315496057489</v>
      </c>
      <c r="V24" s="23">
        <v>15</v>
      </c>
      <c r="W24" s="23"/>
      <c r="X24" s="24">
        <v>15</v>
      </c>
      <c r="Y24" s="34">
        <f t="shared" si="2"/>
        <v>2486523.9804999996</v>
      </c>
      <c r="Z24" s="26">
        <v>131751.06</v>
      </c>
      <c r="AA24" s="35">
        <f t="shared" si="3"/>
        <v>2239768.02</v>
      </c>
      <c r="AB24" s="28">
        <v>0</v>
      </c>
      <c r="AC24" s="28">
        <v>55994.200500000006</v>
      </c>
      <c r="AD24" s="26">
        <v>0</v>
      </c>
      <c r="AE24" s="29">
        <v>2295762.2204999998</v>
      </c>
      <c r="AF24" s="30">
        <v>8500</v>
      </c>
      <c r="AG24" s="30">
        <v>0</v>
      </c>
      <c r="AH24" s="30">
        <v>17000</v>
      </c>
      <c r="AI24" s="30">
        <v>0</v>
      </c>
      <c r="AJ24" s="30">
        <v>0</v>
      </c>
      <c r="AK24" s="30">
        <v>0</v>
      </c>
      <c r="AL24" s="30">
        <v>0</v>
      </c>
      <c r="AM24" s="30">
        <v>0</v>
      </c>
      <c r="AN24" s="30">
        <v>0</v>
      </c>
      <c r="AO24" s="30">
        <v>0</v>
      </c>
      <c r="AP24" s="30">
        <v>0</v>
      </c>
      <c r="AQ24" s="36">
        <f t="shared" si="5"/>
        <v>25500</v>
      </c>
      <c r="AR24" s="26">
        <v>5.44</v>
      </c>
      <c r="AS24" s="26">
        <v>165261.76000000001</v>
      </c>
      <c r="AT24" s="26"/>
      <c r="AU24" s="26">
        <v>0</v>
      </c>
      <c r="AV24" s="26"/>
      <c r="AW24" s="26">
        <v>0</v>
      </c>
      <c r="AX24" s="36">
        <v>165261.76000000001</v>
      </c>
      <c r="AY24" s="37">
        <v>7.119478296786419E-2</v>
      </c>
    </row>
    <row r="25" spans="1:51" s="39" customFormat="1" x14ac:dyDescent="0.3">
      <c r="A25" s="17" t="s">
        <v>149</v>
      </c>
      <c r="B25" s="17" t="s">
        <v>150</v>
      </c>
      <c r="C25" s="19" t="s">
        <v>51</v>
      </c>
      <c r="D25" s="17" t="s">
        <v>151</v>
      </c>
      <c r="E25" s="17" t="s">
        <v>152</v>
      </c>
      <c r="F25" s="19" t="s">
        <v>153</v>
      </c>
      <c r="G25" s="19" t="s">
        <v>100</v>
      </c>
      <c r="H25" s="19" t="s">
        <v>101</v>
      </c>
      <c r="I25" s="21">
        <v>21</v>
      </c>
      <c r="J25" s="18">
        <v>30</v>
      </c>
      <c r="K25" s="18">
        <v>2101</v>
      </c>
      <c r="L25" s="21" t="s">
        <v>154</v>
      </c>
      <c r="M25" s="19" t="s">
        <v>155</v>
      </c>
      <c r="N25" s="19" t="s">
        <v>156</v>
      </c>
      <c r="O25" s="19" t="s">
        <v>57</v>
      </c>
      <c r="P25" s="19" t="s">
        <v>58</v>
      </c>
      <c r="Q25" s="22">
        <v>0</v>
      </c>
      <c r="R25" s="23">
        <v>2</v>
      </c>
      <c r="S25" s="23">
        <v>0.14133123483029283</v>
      </c>
      <c r="T25" s="23">
        <v>0</v>
      </c>
      <c r="U25" s="24">
        <v>2.1413312348302926</v>
      </c>
      <c r="V25" s="23">
        <v>2</v>
      </c>
      <c r="W25" s="23"/>
      <c r="X25" s="24">
        <v>2</v>
      </c>
      <c r="Y25" s="34">
        <f t="shared" si="2"/>
        <v>294153.69300000003</v>
      </c>
      <c r="Z25" s="26">
        <v>131751.06</v>
      </c>
      <c r="AA25" s="35">
        <f t="shared" si="3"/>
        <v>263502.12</v>
      </c>
      <c r="AB25" s="28">
        <v>0</v>
      </c>
      <c r="AC25" s="28">
        <v>6587.5529999999999</v>
      </c>
      <c r="AD25" s="26">
        <v>0</v>
      </c>
      <c r="AE25" s="29">
        <v>270089.67300000001</v>
      </c>
      <c r="AF25" s="30">
        <v>1000</v>
      </c>
      <c r="AG25" s="30">
        <v>0</v>
      </c>
      <c r="AH25" s="30">
        <v>2000</v>
      </c>
      <c r="AI25" s="30">
        <v>0</v>
      </c>
      <c r="AJ25" s="30">
        <v>1000</v>
      </c>
      <c r="AK25" s="30">
        <v>621.46</v>
      </c>
      <c r="AL25" s="30">
        <v>0</v>
      </c>
      <c r="AM25" s="30">
        <v>0</v>
      </c>
      <c r="AN25" s="30">
        <v>0</v>
      </c>
      <c r="AO25" s="30">
        <v>0</v>
      </c>
      <c r="AP25" s="30">
        <v>0</v>
      </c>
      <c r="AQ25" s="36">
        <f t="shared" si="5"/>
        <v>4621.46</v>
      </c>
      <c r="AR25" s="26">
        <v>5.44</v>
      </c>
      <c r="AS25" s="26">
        <v>19442.560000000001</v>
      </c>
      <c r="AT25" s="26"/>
      <c r="AU25" s="26">
        <v>0</v>
      </c>
      <c r="AV25" s="26"/>
      <c r="AW25" s="26">
        <v>0</v>
      </c>
      <c r="AX25" s="36">
        <v>19442.560000000001</v>
      </c>
      <c r="AY25" s="37">
        <v>7.0774561582839082E-2</v>
      </c>
    </row>
    <row r="26" spans="1:51" s="39" customFormat="1" x14ac:dyDescent="0.3">
      <c r="A26" s="17" t="s">
        <v>149</v>
      </c>
      <c r="B26" s="17" t="s">
        <v>150</v>
      </c>
      <c r="C26" s="19" t="s">
        <v>51</v>
      </c>
      <c r="D26" s="17" t="s">
        <v>151</v>
      </c>
      <c r="E26" s="17" t="s">
        <v>152</v>
      </c>
      <c r="F26" s="19" t="s">
        <v>153</v>
      </c>
      <c r="G26" s="19" t="s">
        <v>100</v>
      </c>
      <c r="H26" s="19" t="s">
        <v>101</v>
      </c>
      <c r="I26" s="21">
        <v>21</v>
      </c>
      <c r="J26" s="18">
        <v>30</v>
      </c>
      <c r="K26" s="18">
        <v>2102</v>
      </c>
      <c r="L26" s="21" t="s">
        <v>157</v>
      </c>
      <c r="M26" s="19" t="s">
        <v>158</v>
      </c>
      <c r="N26" s="19" t="s">
        <v>156</v>
      </c>
      <c r="O26" s="19" t="s">
        <v>57</v>
      </c>
      <c r="P26" s="19" t="s">
        <v>58</v>
      </c>
      <c r="Q26" s="22">
        <v>17</v>
      </c>
      <c r="R26" s="23">
        <v>56</v>
      </c>
      <c r="S26" s="23">
        <v>3.9572745752481993</v>
      </c>
      <c r="T26" s="23">
        <v>0</v>
      </c>
      <c r="U26" s="24">
        <v>59.957274575248199</v>
      </c>
      <c r="V26" s="23">
        <v>52</v>
      </c>
      <c r="W26" s="23"/>
      <c r="X26" s="24">
        <v>52</v>
      </c>
      <c r="Y26" s="34">
        <f t="shared" si="2"/>
        <v>8236303.4039999992</v>
      </c>
      <c r="Z26" s="26">
        <v>131751.06</v>
      </c>
      <c r="AA26" s="35">
        <f t="shared" si="3"/>
        <v>7378059.3599999994</v>
      </c>
      <c r="AB26" s="28">
        <v>0</v>
      </c>
      <c r="AC26" s="28">
        <v>184451.484</v>
      </c>
      <c r="AD26" s="26">
        <v>0</v>
      </c>
      <c r="AE26" s="29">
        <v>7562510.8439999996</v>
      </c>
      <c r="AF26" s="30">
        <v>28000</v>
      </c>
      <c r="AG26" s="30">
        <v>0</v>
      </c>
      <c r="AH26" s="30">
        <v>56000</v>
      </c>
      <c r="AI26" s="30">
        <v>0</v>
      </c>
      <c r="AJ26" s="30">
        <v>28000</v>
      </c>
      <c r="AK26" s="30">
        <v>17400.88</v>
      </c>
      <c r="AL26" s="30">
        <v>0</v>
      </c>
      <c r="AM26" s="30">
        <v>0</v>
      </c>
      <c r="AN26" s="30">
        <v>0</v>
      </c>
      <c r="AO26" s="30">
        <v>0</v>
      </c>
      <c r="AP26" s="30">
        <v>0</v>
      </c>
      <c r="AQ26" s="36">
        <f t="shared" si="5"/>
        <v>129400.88</v>
      </c>
      <c r="AR26" s="26">
        <v>5.44</v>
      </c>
      <c r="AS26" s="26">
        <v>544391.68000000005</v>
      </c>
      <c r="AT26" s="26"/>
      <c r="AU26" s="26">
        <v>0</v>
      </c>
      <c r="AV26" s="26"/>
      <c r="AW26" s="26">
        <v>0</v>
      </c>
      <c r="AX26" s="36">
        <v>544391.68000000005</v>
      </c>
      <c r="AY26" s="37">
        <v>7.0774561582839096E-2</v>
      </c>
    </row>
    <row r="27" spans="1:51" s="39" customFormat="1" x14ac:dyDescent="0.3">
      <c r="A27" s="17" t="s">
        <v>149</v>
      </c>
      <c r="B27" s="17" t="s">
        <v>150</v>
      </c>
      <c r="C27" s="19" t="s">
        <v>51</v>
      </c>
      <c r="D27" s="17" t="s">
        <v>151</v>
      </c>
      <c r="E27" s="17" t="s">
        <v>152</v>
      </c>
      <c r="F27" s="19" t="s">
        <v>153</v>
      </c>
      <c r="G27" s="19" t="s">
        <v>100</v>
      </c>
      <c r="H27" s="19" t="s">
        <v>101</v>
      </c>
      <c r="I27" s="21">
        <v>21</v>
      </c>
      <c r="J27" s="18">
        <v>30</v>
      </c>
      <c r="K27" s="18">
        <v>2103</v>
      </c>
      <c r="L27" s="21" t="s">
        <v>159</v>
      </c>
      <c r="M27" s="19" t="s">
        <v>160</v>
      </c>
      <c r="N27" s="19" t="s">
        <v>156</v>
      </c>
      <c r="O27" s="19" t="s">
        <v>57</v>
      </c>
      <c r="P27" s="19" t="s">
        <v>58</v>
      </c>
      <c r="Q27" s="22">
        <v>0</v>
      </c>
      <c r="R27" s="23">
        <v>9</v>
      </c>
      <c r="S27" s="23">
        <v>0.63599055673631766</v>
      </c>
      <c r="T27" s="23">
        <v>0</v>
      </c>
      <c r="U27" s="24">
        <v>9.6359905567363171</v>
      </c>
      <c r="V27" s="23">
        <v>8</v>
      </c>
      <c r="W27" s="23"/>
      <c r="X27" s="24">
        <v>8</v>
      </c>
      <c r="Y27" s="34">
        <f t="shared" si="2"/>
        <v>1323691.6185000001</v>
      </c>
      <c r="Z27" s="26">
        <v>131751.06</v>
      </c>
      <c r="AA27" s="35">
        <f t="shared" si="3"/>
        <v>1185759.54</v>
      </c>
      <c r="AB27" s="28">
        <v>0</v>
      </c>
      <c r="AC27" s="28">
        <v>29643.988500000003</v>
      </c>
      <c r="AD27" s="26">
        <v>0</v>
      </c>
      <c r="AE27" s="29">
        <v>1215403.5285</v>
      </c>
      <c r="AF27" s="30">
        <v>4500</v>
      </c>
      <c r="AG27" s="30">
        <v>0</v>
      </c>
      <c r="AH27" s="30">
        <v>9000</v>
      </c>
      <c r="AI27" s="30">
        <v>0</v>
      </c>
      <c r="AJ27" s="30">
        <v>4500</v>
      </c>
      <c r="AK27" s="30">
        <v>2796.57</v>
      </c>
      <c r="AL27" s="30">
        <v>0</v>
      </c>
      <c r="AM27" s="30">
        <v>0</v>
      </c>
      <c r="AN27" s="30">
        <v>0</v>
      </c>
      <c r="AO27" s="30">
        <v>0</v>
      </c>
      <c r="AP27" s="30">
        <v>0</v>
      </c>
      <c r="AQ27" s="36">
        <f t="shared" si="5"/>
        <v>20796.57</v>
      </c>
      <c r="AR27" s="26">
        <v>5.44</v>
      </c>
      <c r="AS27" s="26">
        <v>87491.520000000004</v>
      </c>
      <c r="AT27" s="26"/>
      <c r="AU27" s="26">
        <v>0</v>
      </c>
      <c r="AV27" s="26"/>
      <c r="AW27" s="26">
        <v>0</v>
      </c>
      <c r="AX27" s="36">
        <v>87491.520000000004</v>
      </c>
      <c r="AY27" s="37">
        <v>7.0774561582839096E-2</v>
      </c>
    </row>
    <row r="28" spans="1:51" s="39" customFormat="1" x14ac:dyDescent="0.3">
      <c r="A28" s="17" t="s">
        <v>149</v>
      </c>
      <c r="B28" s="17" t="s">
        <v>150</v>
      </c>
      <c r="C28" s="19" t="s">
        <v>51</v>
      </c>
      <c r="D28" s="17" t="s">
        <v>151</v>
      </c>
      <c r="E28" s="17" t="s">
        <v>152</v>
      </c>
      <c r="F28" s="19" t="s">
        <v>153</v>
      </c>
      <c r="G28" s="19" t="s">
        <v>100</v>
      </c>
      <c r="H28" s="19" t="s">
        <v>101</v>
      </c>
      <c r="I28" s="21">
        <v>21</v>
      </c>
      <c r="J28" s="18">
        <v>30</v>
      </c>
      <c r="K28" s="18">
        <v>2104</v>
      </c>
      <c r="L28" s="21" t="s">
        <v>161</v>
      </c>
      <c r="M28" s="19" t="s">
        <v>162</v>
      </c>
      <c r="N28" s="19" t="s">
        <v>156</v>
      </c>
      <c r="O28" s="19" t="s">
        <v>57</v>
      </c>
      <c r="P28" s="19" t="s">
        <v>58</v>
      </c>
      <c r="Q28" s="22">
        <v>30</v>
      </c>
      <c r="R28" s="23">
        <v>35</v>
      </c>
      <c r="S28" s="23">
        <v>0</v>
      </c>
      <c r="T28" s="23">
        <v>0</v>
      </c>
      <c r="U28" s="24">
        <v>35</v>
      </c>
      <c r="V28" s="23">
        <v>25</v>
      </c>
      <c r="W28" s="23"/>
      <c r="X28" s="24">
        <v>25</v>
      </c>
      <c r="Y28" s="34">
        <f t="shared" si="2"/>
        <v>4052055.76125</v>
      </c>
      <c r="Z28" s="26">
        <v>110998.07</v>
      </c>
      <c r="AA28" s="35">
        <f t="shared" si="3"/>
        <v>3884932.45</v>
      </c>
      <c r="AB28" s="28">
        <v>0</v>
      </c>
      <c r="AC28" s="28">
        <v>97123.311250000013</v>
      </c>
      <c r="AD28" s="26">
        <v>0</v>
      </c>
      <c r="AE28" s="29">
        <v>3982055.76125</v>
      </c>
      <c r="AF28" s="30">
        <v>17500</v>
      </c>
      <c r="AG28" s="30">
        <v>0</v>
      </c>
      <c r="AH28" s="30">
        <v>35000</v>
      </c>
      <c r="AI28" s="30">
        <v>0</v>
      </c>
      <c r="AJ28" s="30">
        <v>17500</v>
      </c>
      <c r="AK28" s="30">
        <v>0</v>
      </c>
      <c r="AL28" s="30">
        <v>0</v>
      </c>
      <c r="AM28" s="30">
        <v>0</v>
      </c>
      <c r="AN28" s="30">
        <v>0</v>
      </c>
      <c r="AO28" s="30">
        <v>0</v>
      </c>
      <c r="AP28" s="30">
        <v>0</v>
      </c>
      <c r="AQ28" s="36">
        <f t="shared" si="5"/>
        <v>70000</v>
      </c>
      <c r="AR28" s="26"/>
      <c r="AS28" s="26">
        <v>0</v>
      </c>
      <c r="AT28" s="26"/>
      <c r="AU28" s="26">
        <v>0</v>
      </c>
      <c r="AV28" s="26"/>
      <c r="AW28" s="26">
        <v>0</v>
      </c>
      <c r="AX28" s="36">
        <v>0</v>
      </c>
      <c r="AY28" s="37">
        <v>0</v>
      </c>
    </row>
    <row r="29" spans="1:51" s="39" customFormat="1" x14ac:dyDescent="0.3">
      <c r="A29" s="17" t="s">
        <v>149</v>
      </c>
      <c r="B29" s="17" t="s">
        <v>150</v>
      </c>
      <c r="C29" s="19" t="s">
        <v>51</v>
      </c>
      <c r="D29" s="17" t="s">
        <v>151</v>
      </c>
      <c r="E29" s="17" t="s">
        <v>152</v>
      </c>
      <c r="F29" s="19" t="s">
        <v>153</v>
      </c>
      <c r="G29" s="19" t="s">
        <v>100</v>
      </c>
      <c r="H29" s="19" t="s">
        <v>101</v>
      </c>
      <c r="I29" s="21">
        <v>21</v>
      </c>
      <c r="J29" s="18">
        <v>30</v>
      </c>
      <c r="K29" s="18">
        <v>2105</v>
      </c>
      <c r="L29" s="21" t="s">
        <v>163</v>
      </c>
      <c r="M29" s="19" t="s">
        <v>164</v>
      </c>
      <c r="N29" s="19" t="s">
        <v>156</v>
      </c>
      <c r="O29" s="19" t="s">
        <v>57</v>
      </c>
      <c r="P29" s="19" t="s">
        <v>58</v>
      </c>
      <c r="Q29" s="22">
        <v>16</v>
      </c>
      <c r="R29" s="23">
        <v>30</v>
      </c>
      <c r="S29" s="23">
        <v>0</v>
      </c>
      <c r="T29" s="23">
        <v>0</v>
      </c>
      <c r="U29" s="24">
        <v>30</v>
      </c>
      <c r="V29" s="23">
        <v>28</v>
      </c>
      <c r="W29" s="23"/>
      <c r="X29" s="24">
        <v>28</v>
      </c>
      <c r="Y29" s="34">
        <f t="shared" si="2"/>
        <v>3079715.8050000002</v>
      </c>
      <c r="Z29" s="26">
        <v>98202.14</v>
      </c>
      <c r="AA29" s="35">
        <f t="shared" si="3"/>
        <v>2946064.2</v>
      </c>
      <c r="AB29" s="28">
        <v>0</v>
      </c>
      <c r="AC29" s="28">
        <v>73651.60500000001</v>
      </c>
      <c r="AD29" s="26">
        <v>0</v>
      </c>
      <c r="AE29" s="29">
        <v>3019715.8050000002</v>
      </c>
      <c r="AF29" s="30">
        <v>15000</v>
      </c>
      <c r="AG29" s="30">
        <v>0</v>
      </c>
      <c r="AH29" s="30">
        <v>30000</v>
      </c>
      <c r="AI29" s="30">
        <v>0</v>
      </c>
      <c r="AJ29" s="30">
        <v>15000</v>
      </c>
      <c r="AK29" s="30">
        <v>0</v>
      </c>
      <c r="AL29" s="30">
        <v>0</v>
      </c>
      <c r="AM29" s="30">
        <v>0</v>
      </c>
      <c r="AN29" s="30">
        <v>0</v>
      </c>
      <c r="AO29" s="30">
        <v>0</v>
      </c>
      <c r="AP29" s="30">
        <v>0</v>
      </c>
      <c r="AQ29" s="36">
        <f t="shared" si="5"/>
        <v>60000</v>
      </c>
      <c r="AR29" s="26"/>
      <c r="AS29" s="26">
        <v>0</v>
      </c>
      <c r="AT29" s="26"/>
      <c r="AU29" s="26">
        <v>0</v>
      </c>
      <c r="AV29" s="26"/>
      <c r="AW29" s="26">
        <v>0</v>
      </c>
      <c r="AX29" s="36">
        <v>0</v>
      </c>
      <c r="AY29" s="37">
        <v>0</v>
      </c>
    </row>
    <row r="30" spans="1:51" s="39" customFormat="1" x14ac:dyDescent="0.3">
      <c r="A30" s="17" t="s">
        <v>149</v>
      </c>
      <c r="B30" s="17" t="s">
        <v>150</v>
      </c>
      <c r="C30" s="19" t="s">
        <v>51</v>
      </c>
      <c r="D30" s="17" t="s">
        <v>151</v>
      </c>
      <c r="E30" s="17" t="s">
        <v>152</v>
      </c>
      <c r="F30" s="19" t="s">
        <v>153</v>
      </c>
      <c r="G30" s="19" t="s">
        <v>100</v>
      </c>
      <c r="H30" s="19" t="s">
        <v>101</v>
      </c>
      <c r="I30" s="21">
        <v>21</v>
      </c>
      <c r="J30" s="18">
        <v>30</v>
      </c>
      <c r="K30" s="18">
        <v>2106</v>
      </c>
      <c r="L30" s="21" t="s">
        <v>165</v>
      </c>
      <c r="M30" s="19" t="s">
        <v>166</v>
      </c>
      <c r="N30" s="19" t="s">
        <v>156</v>
      </c>
      <c r="O30" s="19" t="s">
        <v>57</v>
      </c>
      <c r="P30" s="19" t="s">
        <v>58</v>
      </c>
      <c r="Q30" s="22">
        <v>5</v>
      </c>
      <c r="R30" s="23">
        <v>18</v>
      </c>
      <c r="S30" s="23">
        <v>0</v>
      </c>
      <c r="T30" s="23">
        <v>0</v>
      </c>
      <c r="U30" s="24">
        <v>18</v>
      </c>
      <c r="V30" s="23">
        <v>17</v>
      </c>
      <c r="W30" s="23"/>
      <c r="X30" s="24">
        <v>17</v>
      </c>
      <c r="Y30" s="34">
        <f t="shared" si="2"/>
        <v>1988581.581</v>
      </c>
      <c r="Z30" s="26">
        <v>105830.98</v>
      </c>
      <c r="AA30" s="35">
        <f t="shared" si="3"/>
        <v>1904957.64</v>
      </c>
      <c r="AB30" s="28">
        <v>0</v>
      </c>
      <c r="AC30" s="28">
        <v>47623.940999999999</v>
      </c>
      <c r="AD30" s="26">
        <v>0</v>
      </c>
      <c r="AE30" s="29">
        <v>1952581.581</v>
      </c>
      <c r="AF30" s="30">
        <v>9000</v>
      </c>
      <c r="AG30" s="30">
        <v>0</v>
      </c>
      <c r="AH30" s="30">
        <v>18000</v>
      </c>
      <c r="AI30" s="30">
        <v>0</v>
      </c>
      <c r="AJ30" s="30">
        <v>9000</v>
      </c>
      <c r="AK30" s="30">
        <v>0</v>
      </c>
      <c r="AL30" s="30">
        <v>0</v>
      </c>
      <c r="AM30" s="30">
        <v>0</v>
      </c>
      <c r="AN30" s="30">
        <v>0</v>
      </c>
      <c r="AO30" s="30">
        <v>0</v>
      </c>
      <c r="AP30" s="30">
        <v>0</v>
      </c>
      <c r="AQ30" s="36">
        <f t="shared" si="5"/>
        <v>36000</v>
      </c>
      <c r="AR30" s="26"/>
      <c r="AS30" s="26">
        <v>0</v>
      </c>
      <c r="AT30" s="26"/>
      <c r="AU30" s="26">
        <v>0</v>
      </c>
      <c r="AV30" s="26"/>
      <c r="AW30" s="26">
        <v>0</v>
      </c>
      <c r="AX30" s="36">
        <v>0</v>
      </c>
      <c r="AY30" s="37">
        <v>0</v>
      </c>
    </row>
    <row r="31" spans="1:51" s="39" customFormat="1" x14ac:dyDescent="0.3">
      <c r="A31" s="17" t="s">
        <v>149</v>
      </c>
      <c r="B31" s="17" t="s">
        <v>150</v>
      </c>
      <c r="C31" s="19" t="s">
        <v>51</v>
      </c>
      <c r="D31" s="17" t="s">
        <v>151</v>
      </c>
      <c r="E31" s="17" t="s">
        <v>152</v>
      </c>
      <c r="F31" s="19" t="s">
        <v>153</v>
      </c>
      <c r="G31" s="19" t="s">
        <v>100</v>
      </c>
      <c r="H31" s="19" t="s">
        <v>101</v>
      </c>
      <c r="I31" s="21">
        <v>21</v>
      </c>
      <c r="J31" s="18">
        <v>30</v>
      </c>
      <c r="K31" s="18">
        <v>2107</v>
      </c>
      <c r="L31" s="21" t="s">
        <v>167</v>
      </c>
      <c r="M31" s="19" t="s">
        <v>168</v>
      </c>
      <c r="N31" s="19" t="s">
        <v>156</v>
      </c>
      <c r="O31" s="19" t="s">
        <v>57</v>
      </c>
      <c r="P31" s="19" t="s">
        <v>58</v>
      </c>
      <c r="Q31" s="22">
        <v>17</v>
      </c>
      <c r="R31" s="23">
        <v>28</v>
      </c>
      <c r="S31" s="23">
        <v>0</v>
      </c>
      <c r="T31" s="23">
        <v>0</v>
      </c>
      <c r="U31" s="24">
        <v>28</v>
      </c>
      <c r="V31" s="23">
        <v>21</v>
      </c>
      <c r="W31" s="23"/>
      <c r="X31" s="24">
        <v>21</v>
      </c>
      <c r="Y31" s="34">
        <f t="shared" si="2"/>
        <v>2963067.4849999999</v>
      </c>
      <c r="Z31" s="26">
        <v>101291.55</v>
      </c>
      <c r="AA31" s="35">
        <f t="shared" si="3"/>
        <v>2836163.4</v>
      </c>
      <c r="AB31" s="28">
        <v>0</v>
      </c>
      <c r="AC31" s="28">
        <v>70904.085000000006</v>
      </c>
      <c r="AD31" s="26">
        <v>0</v>
      </c>
      <c r="AE31" s="29">
        <v>2907067.4849999999</v>
      </c>
      <c r="AF31" s="30">
        <v>14000</v>
      </c>
      <c r="AG31" s="30">
        <v>0</v>
      </c>
      <c r="AH31" s="30">
        <v>28000</v>
      </c>
      <c r="AI31" s="30">
        <v>0</v>
      </c>
      <c r="AJ31" s="30">
        <v>14000</v>
      </c>
      <c r="AK31" s="30">
        <v>0</v>
      </c>
      <c r="AL31" s="30">
        <v>0</v>
      </c>
      <c r="AM31" s="30">
        <v>0</v>
      </c>
      <c r="AN31" s="30">
        <v>0</v>
      </c>
      <c r="AO31" s="30">
        <v>0</v>
      </c>
      <c r="AP31" s="30">
        <v>0</v>
      </c>
      <c r="AQ31" s="36">
        <f t="shared" si="5"/>
        <v>56000</v>
      </c>
      <c r="AR31" s="26"/>
      <c r="AS31" s="26">
        <v>0</v>
      </c>
      <c r="AT31" s="26"/>
      <c r="AU31" s="26">
        <v>0</v>
      </c>
      <c r="AV31" s="26"/>
      <c r="AW31" s="26">
        <v>0</v>
      </c>
      <c r="AX31" s="36">
        <v>0</v>
      </c>
      <c r="AY31" s="37">
        <v>0</v>
      </c>
    </row>
    <row r="32" spans="1:51" s="39" customFormat="1" x14ac:dyDescent="0.3">
      <c r="A32" s="17" t="s">
        <v>149</v>
      </c>
      <c r="B32" s="17" t="s">
        <v>169</v>
      </c>
      <c r="C32" s="19" t="s">
        <v>51</v>
      </c>
      <c r="D32" s="17" t="s">
        <v>170</v>
      </c>
      <c r="E32" s="17" t="s">
        <v>171</v>
      </c>
      <c r="F32" s="19" t="s">
        <v>172</v>
      </c>
      <c r="G32" s="19" t="s">
        <v>100</v>
      </c>
      <c r="H32" s="19" t="s">
        <v>101</v>
      </c>
      <c r="I32" s="21">
        <v>21</v>
      </c>
      <c r="J32" s="18">
        <v>30</v>
      </c>
      <c r="K32" s="18">
        <v>2101</v>
      </c>
      <c r="L32" s="21" t="s">
        <v>173</v>
      </c>
      <c r="M32" s="19" t="s">
        <v>174</v>
      </c>
      <c r="N32" s="19" t="s">
        <v>175</v>
      </c>
      <c r="O32" s="19" t="s">
        <v>67</v>
      </c>
      <c r="P32" s="19" t="s">
        <v>58</v>
      </c>
      <c r="Q32" s="22">
        <v>11</v>
      </c>
      <c r="R32" s="23">
        <v>11</v>
      </c>
      <c r="S32" s="23">
        <v>0</v>
      </c>
      <c r="T32" s="23">
        <v>0</v>
      </c>
      <c r="U32" s="24">
        <v>11</v>
      </c>
      <c r="V32" s="23">
        <v>10</v>
      </c>
      <c r="W32" s="23"/>
      <c r="X32" s="24">
        <v>10</v>
      </c>
      <c r="Y32" s="34">
        <f t="shared" si="2"/>
        <v>1237434.7535000001</v>
      </c>
      <c r="Z32" s="26">
        <v>107495.94</v>
      </c>
      <c r="AA32" s="35">
        <f t="shared" si="3"/>
        <v>1182455.3400000001</v>
      </c>
      <c r="AB32" s="28">
        <v>0</v>
      </c>
      <c r="AC32" s="28">
        <v>29561.383500000004</v>
      </c>
      <c r="AD32" s="26">
        <v>0</v>
      </c>
      <c r="AE32" s="29">
        <v>1212016.7235000001</v>
      </c>
      <c r="AF32" s="30">
        <v>5500</v>
      </c>
      <c r="AG32" s="30">
        <v>0</v>
      </c>
      <c r="AH32" s="30">
        <v>11000</v>
      </c>
      <c r="AI32" s="30">
        <v>0</v>
      </c>
      <c r="AJ32" s="30">
        <v>5500</v>
      </c>
      <c r="AK32" s="30">
        <v>3418.03</v>
      </c>
      <c r="AL32" s="30">
        <v>0</v>
      </c>
      <c r="AM32" s="30">
        <v>0</v>
      </c>
      <c r="AN32" s="30">
        <v>0</v>
      </c>
      <c r="AO32" s="30">
        <v>0</v>
      </c>
      <c r="AP32" s="30">
        <v>0</v>
      </c>
      <c r="AQ32" s="36">
        <f t="shared" si="5"/>
        <v>25418.03</v>
      </c>
      <c r="AR32" s="26"/>
      <c r="AS32" s="26">
        <v>0</v>
      </c>
      <c r="AT32" s="26"/>
      <c r="AU32" s="26">
        <v>0</v>
      </c>
      <c r="AV32" s="26"/>
      <c r="AW32" s="26">
        <v>0</v>
      </c>
      <c r="AX32" s="36">
        <v>0</v>
      </c>
      <c r="AY32" s="37">
        <v>0</v>
      </c>
    </row>
    <row r="33" spans="1:51" s="39" customFormat="1" x14ac:dyDescent="0.3">
      <c r="A33" s="17" t="s">
        <v>176</v>
      </c>
      <c r="B33" s="17" t="s">
        <v>177</v>
      </c>
      <c r="C33" s="19" t="s">
        <v>51</v>
      </c>
      <c r="D33" s="17" t="s">
        <v>178</v>
      </c>
      <c r="E33" s="17" t="s">
        <v>179</v>
      </c>
      <c r="F33" s="19" t="s">
        <v>180</v>
      </c>
      <c r="G33" s="19" t="s">
        <v>100</v>
      </c>
      <c r="H33" s="19" t="s">
        <v>101</v>
      </c>
      <c r="I33" s="21">
        <v>21</v>
      </c>
      <c r="J33" s="18">
        <v>30</v>
      </c>
      <c r="K33" s="18">
        <v>2101</v>
      </c>
      <c r="L33" s="21" t="s">
        <v>181</v>
      </c>
      <c r="M33" s="19" t="s">
        <v>182</v>
      </c>
      <c r="N33" s="19" t="s">
        <v>183</v>
      </c>
      <c r="O33" s="19" t="s">
        <v>184</v>
      </c>
      <c r="P33" s="19" t="s">
        <v>58</v>
      </c>
      <c r="Q33" s="22">
        <v>0</v>
      </c>
      <c r="R33" s="23">
        <v>33</v>
      </c>
      <c r="S33" s="23">
        <v>2.3319653746998315</v>
      </c>
      <c r="T33" s="23">
        <v>0</v>
      </c>
      <c r="U33" s="24">
        <v>35.331965374699834</v>
      </c>
      <c r="V33" s="23">
        <v>24</v>
      </c>
      <c r="W33" s="23"/>
      <c r="X33" s="24">
        <v>24</v>
      </c>
      <c r="Y33" s="34">
        <f t="shared" si="2"/>
        <v>4853535.9344999995</v>
      </c>
      <c r="Z33" s="26">
        <v>131751.06</v>
      </c>
      <c r="AA33" s="35">
        <f t="shared" si="3"/>
        <v>4347784.9799999995</v>
      </c>
      <c r="AB33" s="28">
        <v>0</v>
      </c>
      <c r="AC33" s="28">
        <v>108694.62449999999</v>
      </c>
      <c r="AD33" s="26">
        <v>0</v>
      </c>
      <c r="AE33" s="29">
        <v>4456479.6044999994</v>
      </c>
      <c r="AF33" s="30">
        <v>16500</v>
      </c>
      <c r="AG33" s="30">
        <v>0</v>
      </c>
      <c r="AH33" s="30">
        <v>33000</v>
      </c>
      <c r="AI33" s="30">
        <v>0</v>
      </c>
      <c r="AJ33" s="30">
        <v>16500</v>
      </c>
      <c r="AK33" s="30">
        <v>10254.09</v>
      </c>
      <c r="AL33" s="30">
        <v>0</v>
      </c>
      <c r="AM33" s="30">
        <v>0</v>
      </c>
      <c r="AN33" s="30">
        <v>0</v>
      </c>
      <c r="AO33" s="30">
        <v>0</v>
      </c>
      <c r="AP33" s="30">
        <v>0</v>
      </c>
      <c r="AQ33" s="36">
        <f t="shared" si="5"/>
        <v>76254.09</v>
      </c>
      <c r="AR33" s="26">
        <v>5.44</v>
      </c>
      <c r="AS33" s="26">
        <v>320802.24000000005</v>
      </c>
      <c r="AT33" s="26"/>
      <c r="AU33" s="26">
        <v>0</v>
      </c>
      <c r="AV33" s="26"/>
      <c r="AW33" s="26">
        <v>0</v>
      </c>
      <c r="AX33" s="36">
        <v>320802.24000000005</v>
      </c>
      <c r="AY33" s="37">
        <v>7.077456158283911E-2</v>
      </c>
    </row>
    <row r="34" spans="1:51" s="39" customFormat="1" x14ac:dyDescent="0.3">
      <c r="A34" s="17" t="s">
        <v>185</v>
      </c>
      <c r="B34" s="17" t="s">
        <v>186</v>
      </c>
      <c r="C34" s="19" t="s">
        <v>51</v>
      </c>
      <c r="D34" s="17" t="s">
        <v>187</v>
      </c>
      <c r="E34" s="17" t="s">
        <v>188</v>
      </c>
      <c r="F34" s="19" t="s">
        <v>189</v>
      </c>
      <c r="G34" s="19" t="s">
        <v>100</v>
      </c>
      <c r="H34" s="19" t="s">
        <v>101</v>
      </c>
      <c r="I34" s="21">
        <v>21</v>
      </c>
      <c r="J34" s="18">
        <v>30</v>
      </c>
      <c r="K34" s="18">
        <v>2101</v>
      </c>
      <c r="L34" s="21" t="s">
        <v>190</v>
      </c>
      <c r="M34" s="19" t="s">
        <v>191</v>
      </c>
      <c r="N34" s="19" t="s">
        <v>192</v>
      </c>
      <c r="O34" s="19" t="s">
        <v>82</v>
      </c>
      <c r="P34" s="19" t="s">
        <v>58</v>
      </c>
      <c r="Q34" s="22">
        <v>7</v>
      </c>
      <c r="R34" s="23">
        <v>3.95</v>
      </c>
      <c r="S34" s="23">
        <v>0.27912918878982834</v>
      </c>
      <c r="T34" s="23">
        <v>0</v>
      </c>
      <c r="U34" s="24">
        <v>4.2291291887898286</v>
      </c>
      <c r="V34" s="23">
        <v>4</v>
      </c>
      <c r="W34" s="23"/>
      <c r="X34" s="24">
        <v>4</v>
      </c>
      <c r="Y34" s="34">
        <f t="shared" si="2"/>
        <v>577751.16017499997</v>
      </c>
      <c r="Z34" s="26">
        <v>131751.06</v>
      </c>
      <c r="AA34" s="35">
        <f t="shared" si="3"/>
        <v>520416.68700000003</v>
      </c>
      <c r="AB34" s="28">
        <v>0</v>
      </c>
      <c r="AC34" s="28">
        <v>13010.417175000002</v>
      </c>
      <c r="AD34" s="26">
        <v>0</v>
      </c>
      <c r="AE34" s="29">
        <v>533427.10417499999</v>
      </c>
      <c r="AF34" s="30">
        <v>1975</v>
      </c>
      <c r="AG34" s="30">
        <v>0</v>
      </c>
      <c r="AH34" s="30">
        <v>3950</v>
      </c>
      <c r="AI34" s="30">
        <v>0</v>
      </c>
      <c r="AJ34" s="30">
        <v>0</v>
      </c>
      <c r="AK34" s="30">
        <v>0</v>
      </c>
      <c r="AL34" s="30">
        <v>0</v>
      </c>
      <c r="AM34" s="30">
        <v>0</v>
      </c>
      <c r="AN34" s="30">
        <v>0</v>
      </c>
      <c r="AO34" s="30">
        <v>0</v>
      </c>
      <c r="AP34" s="30">
        <v>0</v>
      </c>
      <c r="AQ34" s="36">
        <f t="shared" si="5"/>
        <v>5925</v>
      </c>
      <c r="AR34" s="26">
        <v>5.44</v>
      </c>
      <c r="AS34" s="26">
        <v>38399.056000000004</v>
      </c>
      <c r="AT34" s="26"/>
      <c r="AU34" s="26">
        <v>0</v>
      </c>
      <c r="AV34" s="26"/>
      <c r="AW34" s="26">
        <v>0</v>
      </c>
      <c r="AX34" s="36">
        <v>38399.056000000004</v>
      </c>
      <c r="AY34" s="37">
        <v>7.119478296786419E-2</v>
      </c>
    </row>
    <row r="35" spans="1:51" s="39" customFormat="1" x14ac:dyDescent="0.3">
      <c r="A35" s="17" t="s">
        <v>95</v>
      </c>
      <c r="B35" s="17" t="s">
        <v>193</v>
      </c>
      <c r="C35" s="19" t="s">
        <v>51</v>
      </c>
      <c r="D35" s="17" t="s">
        <v>194</v>
      </c>
      <c r="E35" s="17" t="s">
        <v>195</v>
      </c>
      <c r="F35" s="19" t="s">
        <v>196</v>
      </c>
      <c r="G35" s="19" t="s">
        <v>100</v>
      </c>
      <c r="H35" s="19" t="s">
        <v>101</v>
      </c>
      <c r="I35" s="21">
        <v>21</v>
      </c>
      <c r="J35" s="18">
        <v>30</v>
      </c>
      <c r="K35" s="18">
        <v>2101</v>
      </c>
      <c r="L35" s="21" t="s">
        <v>197</v>
      </c>
      <c r="M35" s="19" t="s">
        <v>198</v>
      </c>
      <c r="N35" s="19" t="s">
        <v>199</v>
      </c>
      <c r="O35" s="19" t="s">
        <v>71</v>
      </c>
      <c r="P35" s="19" t="s">
        <v>58</v>
      </c>
      <c r="Q35" s="22">
        <v>0</v>
      </c>
      <c r="R35" s="23">
        <v>0.1</v>
      </c>
      <c r="S35" s="23">
        <v>7.0665617415146421E-3</v>
      </c>
      <c r="T35" s="23">
        <v>0</v>
      </c>
      <c r="U35" s="24">
        <v>0.10706656174151465</v>
      </c>
      <c r="V35" s="23">
        <v>0.25</v>
      </c>
      <c r="W35" s="23"/>
      <c r="X35" s="24">
        <v>0.25</v>
      </c>
      <c r="Y35" s="34">
        <f t="shared" si="2"/>
        <v>14626.611650000001</v>
      </c>
      <c r="Z35" s="26">
        <v>131751.06</v>
      </c>
      <c r="AA35" s="35">
        <f t="shared" si="3"/>
        <v>13175.106</v>
      </c>
      <c r="AB35" s="28">
        <v>0</v>
      </c>
      <c r="AC35" s="28">
        <v>329.37765000000002</v>
      </c>
      <c r="AD35" s="26">
        <v>0</v>
      </c>
      <c r="AE35" s="29">
        <v>13504.48365</v>
      </c>
      <c r="AF35" s="30">
        <v>50</v>
      </c>
      <c r="AG35" s="30">
        <v>0</v>
      </c>
      <c r="AH35" s="30">
        <v>100</v>
      </c>
      <c r="AI35" s="30">
        <v>0</v>
      </c>
      <c r="AJ35" s="30">
        <v>0</v>
      </c>
      <c r="AK35" s="30">
        <v>0</v>
      </c>
      <c r="AL35" s="30">
        <v>0</v>
      </c>
      <c r="AM35" s="30">
        <v>0</v>
      </c>
      <c r="AN35" s="30">
        <v>0</v>
      </c>
      <c r="AO35" s="30">
        <v>0</v>
      </c>
      <c r="AP35" s="30">
        <v>0</v>
      </c>
      <c r="AQ35" s="36">
        <f t="shared" si="5"/>
        <v>150</v>
      </c>
      <c r="AR35" s="26">
        <v>5.44</v>
      </c>
      <c r="AS35" s="26">
        <v>972.12800000000016</v>
      </c>
      <c r="AT35" s="26"/>
      <c r="AU35" s="26">
        <v>0</v>
      </c>
      <c r="AV35" s="26"/>
      <c r="AW35" s="26">
        <v>0</v>
      </c>
      <c r="AX35" s="36">
        <v>972.12800000000016</v>
      </c>
      <c r="AY35" s="37">
        <v>7.119478296786419E-2</v>
      </c>
    </row>
    <row r="36" spans="1:51" s="39" customFormat="1" x14ac:dyDescent="0.3">
      <c r="A36" s="17" t="s">
        <v>95</v>
      </c>
      <c r="B36" s="17" t="s">
        <v>193</v>
      </c>
      <c r="C36" s="19" t="s">
        <v>51</v>
      </c>
      <c r="D36" s="17" t="s">
        <v>200</v>
      </c>
      <c r="E36" s="17" t="s">
        <v>201</v>
      </c>
      <c r="F36" s="19" t="s">
        <v>202</v>
      </c>
      <c r="G36" s="19" t="s">
        <v>100</v>
      </c>
      <c r="H36" s="19" t="s">
        <v>101</v>
      </c>
      <c r="I36" s="21">
        <v>21</v>
      </c>
      <c r="J36" s="18">
        <v>30</v>
      </c>
      <c r="K36" s="18">
        <v>2101</v>
      </c>
      <c r="L36" s="21" t="s">
        <v>203</v>
      </c>
      <c r="M36" s="19" t="s">
        <v>204</v>
      </c>
      <c r="N36" s="19" t="s">
        <v>199</v>
      </c>
      <c r="O36" s="19" t="s">
        <v>71</v>
      </c>
      <c r="P36" s="19" t="s">
        <v>58</v>
      </c>
      <c r="Q36" s="22">
        <v>0</v>
      </c>
      <c r="R36" s="23">
        <v>0.25</v>
      </c>
      <c r="S36" s="23">
        <v>1.7666404353786604E-2</v>
      </c>
      <c r="T36" s="23">
        <v>0</v>
      </c>
      <c r="U36" s="24">
        <v>0.26766640435378658</v>
      </c>
      <c r="V36" s="23">
        <v>0.25</v>
      </c>
      <c r="W36" s="23"/>
      <c r="X36" s="24">
        <v>0.25</v>
      </c>
      <c r="Y36" s="34">
        <f t="shared" si="2"/>
        <v>36566.529125000001</v>
      </c>
      <c r="Z36" s="26">
        <v>131751.06</v>
      </c>
      <c r="AA36" s="35">
        <f t="shared" si="3"/>
        <v>32937.764999999999</v>
      </c>
      <c r="AB36" s="28">
        <v>0</v>
      </c>
      <c r="AC36" s="28">
        <v>823.44412499999999</v>
      </c>
      <c r="AD36" s="26">
        <v>0</v>
      </c>
      <c r="AE36" s="29">
        <v>33761.209125000001</v>
      </c>
      <c r="AF36" s="30">
        <v>125</v>
      </c>
      <c r="AG36" s="30">
        <v>0</v>
      </c>
      <c r="AH36" s="30">
        <v>250</v>
      </c>
      <c r="AI36" s="30">
        <v>0</v>
      </c>
      <c r="AJ36" s="30">
        <v>0</v>
      </c>
      <c r="AK36" s="30">
        <v>0</v>
      </c>
      <c r="AL36" s="30">
        <v>0</v>
      </c>
      <c r="AM36" s="30">
        <v>0</v>
      </c>
      <c r="AN36" s="30">
        <v>0</v>
      </c>
      <c r="AO36" s="30">
        <v>0</v>
      </c>
      <c r="AP36" s="30">
        <v>0</v>
      </c>
      <c r="AQ36" s="36">
        <f t="shared" si="5"/>
        <v>375</v>
      </c>
      <c r="AR36" s="26">
        <v>5.44</v>
      </c>
      <c r="AS36" s="26">
        <v>2430.3200000000002</v>
      </c>
      <c r="AT36" s="26"/>
      <c r="AU36" s="26">
        <v>0</v>
      </c>
      <c r="AV36" s="26"/>
      <c r="AW36" s="26">
        <v>0</v>
      </c>
      <c r="AX36" s="36">
        <v>2430.3200000000002</v>
      </c>
      <c r="AY36" s="37">
        <v>7.119478296786419E-2</v>
      </c>
    </row>
    <row r="37" spans="1:51" s="39" customFormat="1" x14ac:dyDescent="0.3">
      <c r="A37" s="17" t="s">
        <v>95</v>
      </c>
      <c r="B37" s="17" t="s">
        <v>205</v>
      </c>
      <c r="C37" s="19" t="s">
        <v>51</v>
      </c>
      <c r="D37" s="17" t="s">
        <v>206</v>
      </c>
      <c r="E37" s="17" t="s">
        <v>207</v>
      </c>
      <c r="F37" s="19" t="s">
        <v>208</v>
      </c>
      <c r="G37" s="19" t="s">
        <v>100</v>
      </c>
      <c r="H37" s="19" t="s">
        <v>101</v>
      </c>
      <c r="I37" s="21">
        <v>21</v>
      </c>
      <c r="J37" s="18">
        <v>30</v>
      </c>
      <c r="K37" s="18">
        <v>2101</v>
      </c>
      <c r="L37" s="21" t="s">
        <v>209</v>
      </c>
      <c r="M37" s="19" t="s">
        <v>210</v>
      </c>
      <c r="N37" s="19" t="s">
        <v>211</v>
      </c>
      <c r="O37" s="19" t="s">
        <v>71</v>
      </c>
      <c r="P37" s="19" t="s">
        <v>58</v>
      </c>
      <c r="Q37" s="22">
        <v>0</v>
      </c>
      <c r="R37" s="23">
        <v>0.25</v>
      </c>
      <c r="S37" s="23">
        <v>1.7666404353786604E-2</v>
      </c>
      <c r="T37" s="23">
        <v>0</v>
      </c>
      <c r="U37" s="24">
        <v>0.26766640435378658</v>
      </c>
      <c r="V37" s="23">
        <v>0.5</v>
      </c>
      <c r="W37" s="23"/>
      <c r="X37" s="24">
        <v>0.5</v>
      </c>
      <c r="Y37" s="34">
        <f t="shared" si="2"/>
        <v>36769.211625000004</v>
      </c>
      <c r="Z37" s="26">
        <v>131751.06</v>
      </c>
      <c r="AA37" s="35">
        <f t="shared" si="3"/>
        <v>32937.764999999999</v>
      </c>
      <c r="AB37" s="28">
        <v>0</v>
      </c>
      <c r="AC37" s="28">
        <v>823.44412499999999</v>
      </c>
      <c r="AD37" s="26">
        <v>0</v>
      </c>
      <c r="AE37" s="29">
        <v>33761.209125000001</v>
      </c>
      <c r="AF37" s="30">
        <v>125</v>
      </c>
      <c r="AG37" s="30">
        <v>0</v>
      </c>
      <c r="AH37" s="30">
        <v>250</v>
      </c>
      <c r="AI37" s="30">
        <v>0</v>
      </c>
      <c r="AJ37" s="30">
        <v>125</v>
      </c>
      <c r="AK37" s="30">
        <v>77.682500000000005</v>
      </c>
      <c r="AL37" s="30">
        <v>0</v>
      </c>
      <c r="AM37" s="30">
        <v>0</v>
      </c>
      <c r="AN37" s="30">
        <v>0</v>
      </c>
      <c r="AO37" s="30">
        <v>0</v>
      </c>
      <c r="AP37" s="30">
        <v>0</v>
      </c>
      <c r="AQ37" s="36">
        <f t="shared" si="5"/>
        <v>577.6825</v>
      </c>
      <c r="AR37" s="26">
        <v>5.44</v>
      </c>
      <c r="AS37" s="26">
        <v>2430.3200000000002</v>
      </c>
      <c r="AT37" s="26"/>
      <c r="AU37" s="26">
        <v>0</v>
      </c>
      <c r="AV37" s="26"/>
      <c r="AW37" s="26">
        <v>0</v>
      </c>
      <c r="AX37" s="36">
        <v>2430.3200000000002</v>
      </c>
      <c r="AY37" s="37">
        <v>7.0774561582839082E-2</v>
      </c>
    </row>
    <row r="38" spans="1:51" s="39" customFormat="1" x14ac:dyDescent="0.3">
      <c r="A38" s="17" t="s">
        <v>95</v>
      </c>
      <c r="B38" s="17" t="s">
        <v>212</v>
      </c>
      <c r="C38" s="19" t="s">
        <v>51</v>
      </c>
      <c r="D38" s="17" t="s">
        <v>213</v>
      </c>
      <c r="E38" s="17" t="s">
        <v>214</v>
      </c>
      <c r="F38" s="19" t="s">
        <v>215</v>
      </c>
      <c r="G38" s="19" t="s">
        <v>100</v>
      </c>
      <c r="H38" s="19" t="s">
        <v>101</v>
      </c>
      <c r="I38" s="21">
        <v>21</v>
      </c>
      <c r="J38" s="18">
        <v>30</v>
      </c>
      <c r="K38" s="18">
        <v>2101</v>
      </c>
      <c r="L38" s="21" t="s">
        <v>216</v>
      </c>
      <c r="M38" s="19" t="s">
        <v>217</v>
      </c>
      <c r="N38" s="19" t="s">
        <v>218</v>
      </c>
      <c r="O38" s="19" t="s">
        <v>71</v>
      </c>
      <c r="P38" s="19" t="s">
        <v>58</v>
      </c>
      <c r="Q38" s="22">
        <v>0</v>
      </c>
      <c r="R38" s="23">
        <v>1.25</v>
      </c>
      <c r="S38" s="23">
        <v>8.8332021768933011E-2</v>
      </c>
      <c r="T38" s="23">
        <v>0</v>
      </c>
      <c r="U38" s="24">
        <v>1.338332021768933</v>
      </c>
      <c r="V38" s="23">
        <v>1.25</v>
      </c>
      <c r="W38" s="23"/>
      <c r="X38" s="24">
        <v>1.25</v>
      </c>
      <c r="Y38" s="34">
        <f t="shared" si="2"/>
        <v>183035.328125</v>
      </c>
      <c r="Z38" s="26">
        <v>131751.06</v>
      </c>
      <c r="AA38" s="35">
        <f t="shared" si="3"/>
        <v>164688.82500000001</v>
      </c>
      <c r="AB38" s="28">
        <v>0</v>
      </c>
      <c r="AC38" s="28">
        <v>4117.2206250000008</v>
      </c>
      <c r="AD38" s="26">
        <v>0</v>
      </c>
      <c r="AE38" s="29">
        <v>168806.045625</v>
      </c>
      <c r="AF38" s="30">
        <v>625</v>
      </c>
      <c r="AG38" s="30">
        <v>0</v>
      </c>
      <c r="AH38" s="30">
        <v>1250</v>
      </c>
      <c r="AI38" s="30">
        <v>0</v>
      </c>
      <c r="AJ38" s="30">
        <v>125</v>
      </c>
      <c r="AK38" s="30">
        <v>77.682500000000005</v>
      </c>
      <c r="AL38" s="30">
        <v>0</v>
      </c>
      <c r="AM38" s="30">
        <v>0</v>
      </c>
      <c r="AN38" s="30">
        <v>0</v>
      </c>
      <c r="AO38" s="30">
        <v>0</v>
      </c>
      <c r="AP38" s="30">
        <v>0</v>
      </c>
      <c r="AQ38" s="36">
        <f t="shared" si="5"/>
        <v>2077.6824999999999</v>
      </c>
      <c r="AR38" s="26">
        <v>5.44</v>
      </c>
      <c r="AS38" s="26">
        <v>12151.6</v>
      </c>
      <c r="AT38" s="26"/>
      <c r="AU38" s="26">
        <v>0</v>
      </c>
      <c r="AV38" s="26"/>
      <c r="AW38" s="26">
        <v>0</v>
      </c>
      <c r="AX38" s="36">
        <v>12151.6</v>
      </c>
      <c r="AY38" s="37">
        <v>7.1110339956483207E-2</v>
      </c>
    </row>
    <row r="39" spans="1:51" s="39" customFormat="1" x14ac:dyDescent="0.3">
      <c r="A39" s="17" t="s">
        <v>149</v>
      </c>
      <c r="B39" s="17" t="s">
        <v>219</v>
      </c>
      <c r="C39" s="19" t="s">
        <v>51</v>
      </c>
      <c r="D39" s="17" t="s">
        <v>220</v>
      </c>
      <c r="E39" s="17" t="s">
        <v>221</v>
      </c>
      <c r="F39" s="19" t="s">
        <v>222</v>
      </c>
      <c r="G39" s="19" t="s">
        <v>100</v>
      </c>
      <c r="H39" s="19" t="s">
        <v>101</v>
      </c>
      <c r="I39" s="21">
        <v>21</v>
      </c>
      <c r="J39" s="18">
        <v>30</v>
      </c>
      <c r="K39" s="18">
        <v>2101</v>
      </c>
      <c r="L39" s="21" t="s">
        <v>223</v>
      </c>
      <c r="M39" s="19" t="s">
        <v>224</v>
      </c>
      <c r="N39" s="19" t="s">
        <v>225</v>
      </c>
      <c r="O39" s="19" t="s">
        <v>67</v>
      </c>
      <c r="P39" s="19" t="s">
        <v>58</v>
      </c>
      <c r="Q39" s="22">
        <v>0</v>
      </c>
      <c r="R39" s="23">
        <v>2</v>
      </c>
      <c r="S39" s="23">
        <v>0.14133123483029283</v>
      </c>
      <c r="T39" s="23">
        <v>0</v>
      </c>
      <c r="U39" s="24">
        <v>2.1413312348302926</v>
      </c>
      <c r="V39" s="23">
        <v>2</v>
      </c>
      <c r="W39" s="23"/>
      <c r="X39" s="24">
        <v>2</v>
      </c>
      <c r="Y39" s="34">
        <f t="shared" si="2"/>
        <v>294153.69300000003</v>
      </c>
      <c r="Z39" s="26">
        <v>131751.06</v>
      </c>
      <c r="AA39" s="35">
        <f t="shared" si="3"/>
        <v>263502.12</v>
      </c>
      <c r="AB39" s="28">
        <v>0</v>
      </c>
      <c r="AC39" s="28">
        <v>6587.5529999999999</v>
      </c>
      <c r="AD39" s="26">
        <v>0</v>
      </c>
      <c r="AE39" s="29">
        <v>270089.67300000001</v>
      </c>
      <c r="AF39" s="30">
        <v>1000</v>
      </c>
      <c r="AG39" s="30">
        <v>0</v>
      </c>
      <c r="AH39" s="30">
        <v>2000</v>
      </c>
      <c r="AI39" s="30">
        <v>0</v>
      </c>
      <c r="AJ39" s="30">
        <v>1000</v>
      </c>
      <c r="AK39" s="30">
        <v>621.46</v>
      </c>
      <c r="AL39" s="30">
        <v>0</v>
      </c>
      <c r="AM39" s="30">
        <v>0</v>
      </c>
      <c r="AN39" s="30">
        <v>0</v>
      </c>
      <c r="AO39" s="30">
        <v>0</v>
      </c>
      <c r="AP39" s="30">
        <v>0</v>
      </c>
      <c r="AQ39" s="36">
        <f t="shared" si="5"/>
        <v>4621.46</v>
      </c>
      <c r="AR39" s="26">
        <v>5.44</v>
      </c>
      <c r="AS39" s="26">
        <v>19442.560000000001</v>
      </c>
      <c r="AT39" s="26"/>
      <c r="AU39" s="26">
        <v>0</v>
      </c>
      <c r="AV39" s="26"/>
      <c r="AW39" s="26">
        <v>0</v>
      </c>
      <c r="AX39" s="36">
        <v>19442.560000000001</v>
      </c>
      <c r="AY39" s="37">
        <v>7.0774561582839082E-2</v>
      </c>
    </row>
    <row r="40" spans="1:51" s="39" customFormat="1" x14ac:dyDescent="0.3">
      <c r="A40" s="17" t="s">
        <v>95</v>
      </c>
      <c r="B40" s="17" t="s">
        <v>226</v>
      </c>
      <c r="C40" s="19" t="s">
        <v>51</v>
      </c>
      <c r="D40" s="17" t="s">
        <v>227</v>
      </c>
      <c r="E40" s="17" t="s">
        <v>228</v>
      </c>
      <c r="F40" s="19" t="s">
        <v>229</v>
      </c>
      <c r="G40" s="19" t="s">
        <v>100</v>
      </c>
      <c r="H40" s="19" t="s">
        <v>101</v>
      </c>
      <c r="I40" s="21">
        <v>21</v>
      </c>
      <c r="J40" s="18">
        <v>30</v>
      </c>
      <c r="K40" s="18">
        <v>2101</v>
      </c>
      <c r="L40" s="21" t="s">
        <v>230</v>
      </c>
      <c r="M40" s="19" t="s">
        <v>231</v>
      </c>
      <c r="N40" s="19" t="s">
        <v>232</v>
      </c>
      <c r="O40" s="19" t="s">
        <v>71</v>
      </c>
      <c r="P40" s="19" t="s">
        <v>58</v>
      </c>
      <c r="Q40" s="22">
        <v>3</v>
      </c>
      <c r="R40" s="23">
        <v>4</v>
      </c>
      <c r="S40" s="23">
        <v>0.28266246966058567</v>
      </c>
      <c r="T40" s="23">
        <v>0</v>
      </c>
      <c r="U40" s="24">
        <v>4.2826624696605853</v>
      </c>
      <c r="V40" s="23">
        <v>2</v>
      </c>
      <c r="W40" s="23"/>
      <c r="X40" s="24">
        <v>2</v>
      </c>
      <c r="Y40" s="34">
        <f t="shared" si="2"/>
        <v>588307.38600000006</v>
      </c>
      <c r="Z40" s="26">
        <v>131751.06</v>
      </c>
      <c r="AA40" s="35">
        <f t="shared" si="3"/>
        <v>527004.24</v>
      </c>
      <c r="AB40" s="28">
        <v>0</v>
      </c>
      <c r="AC40" s="28">
        <v>13175.106</v>
      </c>
      <c r="AD40" s="26">
        <v>0</v>
      </c>
      <c r="AE40" s="29">
        <v>540179.34600000002</v>
      </c>
      <c r="AF40" s="30">
        <v>2000</v>
      </c>
      <c r="AG40" s="30">
        <v>0</v>
      </c>
      <c r="AH40" s="30">
        <v>4000</v>
      </c>
      <c r="AI40" s="30">
        <v>0</v>
      </c>
      <c r="AJ40" s="30">
        <v>2000</v>
      </c>
      <c r="AK40" s="30">
        <v>1242.92</v>
      </c>
      <c r="AL40" s="30">
        <v>0</v>
      </c>
      <c r="AM40" s="30">
        <v>0</v>
      </c>
      <c r="AN40" s="30">
        <v>0</v>
      </c>
      <c r="AO40" s="30">
        <v>0</v>
      </c>
      <c r="AP40" s="30">
        <v>0</v>
      </c>
      <c r="AQ40" s="36">
        <f t="shared" si="5"/>
        <v>9242.92</v>
      </c>
      <c r="AR40" s="26">
        <v>5.44</v>
      </c>
      <c r="AS40" s="26">
        <v>38885.120000000003</v>
      </c>
      <c r="AT40" s="26"/>
      <c r="AU40" s="26">
        <v>0</v>
      </c>
      <c r="AV40" s="26"/>
      <c r="AW40" s="26">
        <v>0</v>
      </c>
      <c r="AX40" s="36">
        <v>38885.120000000003</v>
      </c>
      <c r="AY40" s="37">
        <v>7.0774561582839082E-2</v>
      </c>
    </row>
    <row r="41" spans="1:51" x14ac:dyDescent="0.3">
      <c r="A41" s="17" t="str">
        <f t="shared" si="8"/>
        <v>A60</v>
      </c>
      <c r="B41" s="17" t="str">
        <f t="shared" si="9"/>
        <v>A60J</v>
      </c>
      <c r="C41" s="17" t="s">
        <v>51</v>
      </c>
      <c r="D41" s="17" t="str">
        <f t="shared" si="10"/>
        <v>A60J060HK</v>
      </c>
      <c r="E41" s="17" t="str">
        <f t="shared" si="11"/>
        <v>A60J060HK21</v>
      </c>
      <c r="F41" s="19" t="s">
        <v>233</v>
      </c>
      <c r="G41" s="19" t="s">
        <v>234</v>
      </c>
      <c r="H41" s="18" t="s">
        <v>235</v>
      </c>
      <c r="I41" s="21">
        <v>21</v>
      </c>
      <c r="J41" s="18">
        <v>30</v>
      </c>
      <c r="K41" s="40">
        <v>2101</v>
      </c>
      <c r="L41" s="21" t="str">
        <f t="shared" si="12"/>
        <v>A60J0A60HK21302101</v>
      </c>
      <c r="M41" s="19" t="s">
        <v>236</v>
      </c>
      <c r="N41" s="18" t="s">
        <v>237</v>
      </c>
      <c r="O41" s="19" t="s">
        <v>57</v>
      </c>
      <c r="P41" s="19" t="s">
        <v>58</v>
      </c>
      <c r="Q41" s="22">
        <v>8</v>
      </c>
      <c r="R41" s="23">
        <v>8</v>
      </c>
      <c r="S41" s="23">
        <v>0</v>
      </c>
      <c r="T41" s="23">
        <v>0</v>
      </c>
      <c r="U41" s="24">
        <f t="shared" ref="U41:U104" si="15">SUM($R41:$T41)</f>
        <v>8</v>
      </c>
      <c r="V41" s="23">
        <v>7</v>
      </c>
      <c r="W41" s="23">
        <v>0</v>
      </c>
      <c r="X41" s="24">
        <f t="shared" ref="X41:X104" si="16">V41+W41</f>
        <v>7</v>
      </c>
      <c r="Y41" s="34">
        <f t="shared" si="2"/>
        <v>894207.5904000001</v>
      </c>
      <c r="Z41" s="26">
        <v>82050.33</v>
      </c>
      <c r="AA41" s="35">
        <v>853323.43200000003</v>
      </c>
      <c r="AB41" s="28">
        <v>14769.0594</v>
      </c>
      <c r="AC41" s="28">
        <v>16410.066000000003</v>
      </c>
      <c r="AD41" s="26">
        <v>0</v>
      </c>
      <c r="AE41" s="29">
        <f t="shared" ref="AE41:AE55" si="17">SUM(AA41:AD41)</f>
        <v>884502.55740000005</v>
      </c>
      <c r="AF41" s="30">
        <v>0</v>
      </c>
      <c r="AG41" s="30">
        <v>0</v>
      </c>
      <c r="AH41" s="30">
        <v>8205.0330000000013</v>
      </c>
      <c r="AI41" s="30">
        <v>0</v>
      </c>
      <c r="AJ41" s="30">
        <v>1500</v>
      </c>
      <c r="AK41" s="30">
        <v>0</v>
      </c>
      <c r="AL41" s="30">
        <v>0</v>
      </c>
      <c r="AM41" s="30">
        <v>0</v>
      </c>
      <c r="AN41" s="30">
        <v>0</v>
      </c>
      <c r="AO41" s="30">
        <v>0</v>
      </c>
      <c r="AP41" s="30">
        <v>0</v>
      </c>
      <c r="AQ41" s="36">
        <f t="shared" si="5"/>
        <v>9705.0330000000013</v>
      </c>
      <c r="AR41" s="26">
        <v>0</v>
      </c>
      <c r="AS41" s="26">
        <f>+AR41*('[3]DATA SHEET'!$I$3*$R41)</f>
        <v>0</v>
      </c>
      <c r="AT41" s="26">
        <v>0</v>
      </c>
      <c r="AU41" s="26">
        <f>+$AT41*('[3]DATA SHEET'!$I$3*$R41)</f>
        <v>0</v>
      </c>
      <c r="AV41" s="26">
        <v>0</v>
      </c>
      <c r="AW41" s="26">
        <f>+$AV41*('[3]DATA SHEET'!$I$3*$R41)</f>
        <v>0</v>
      </c>
      <c r="AX41" s="36">
        <f t="shared" ref="AX41:AX104" si="18">+AW41+AU41+AS41</f>
        <v>0</v>
      </c>
      <c r="AY41" s="41">
        <f t="shared" ref="AY41:AY91" si="19">+$AX41/($AE41+$AQ41)</f>
        <v>0</v>
      </c>
    </row>
    <row r="42" spans="1:51" x14ac:dyDescent="0.3">
      <c r="A42" s="17" t="str">
        <f t="shared" si="8"/>
        <v>A60</v>
      </c>
      <c r="B42" s="17" t="str">
        <f t="shared" si="9"/>
        <v>A60J</v>
      </c>
      <c r="C42" s="17" t="s">
        <v>51</v>
      </c>
      <c r="D42" s="17" t="str">
        <f t="shared" si="10"/>
        <v>A60JZ60HK</v>
      </c>
      <c r="E42" s="17" t="str">
        <f t="shared" si="11"/>
        <v>A60JZ60HK21</v>
      </c>
      <c r="F42" s="19" t="s">
        <v>238</v>
      </c>
      <c r="G42" s="19" t="s">
        <v>234</v>
      </c>
      <c r="H42" s="18" t="s">
        <v>235</v>
      </c>
      <c r="I42" s="21">
        <v>21</v>
      </c>
      <c r="J42" s="18">
        <v>30</v>
      </c>
      <c r="K42" s="40">
        <v>2102</v>
      </c>
      <c r="L42" s="21" t="str">
        <f t="shared" si="12"/>
        <v>A60JZA60HK21302102</v>
      </c>
      <c r="M42" s="19" t="s">
        <v>239</v>
      </c>
      <c r="N42" s="19" t="s">
        <v>237</v>
      </c>
      <c r="O42" s="19" t="s">
        <v>57</v>
      </c>
      <c r="P42" s="19" t="s">
        <v>58</v>
      </c>
      <c r="Q42" s="22">
        <v>5</v>
      </c>
      <c r="R42" s="23">
        <v>4.25</v>
      </c>
      <c r="S42" s="23">
        <v>0</v>
      </c>
      <c r="T42" s="23">
        <v>0</v>
      </c>
      <c r="U42" s="24">
        <f t="shared" si="15"/>
        <v>4.25</v>
      </c>
      <c r="V42" s="23">
        <v>4.25</v>
      </c>
      <c r="W42" s="23">
        <v>0</v>
      </c>
      <c r="X42" s="24">
        <f t="shared" si="16"/>
        <v>4.25</v>
      </c>
      <c r="Y42" s="34">
        <f t="shared" si="2"/>
        <v>576035.62</v>
      </c>
      <c r="Z42" s="26">
        <v>99379</v>
      </c>
      <c r="AA42" s="35">
        <v>549068.97499999998</v>
      </c>
      <c r="AB42" s="28">
        <v>9503.1168749999997</v>
      </c>
      <c r="AC42" s="28">
        <v>10559.018750000001</v>
      </c>
      <c r="AD42" s="26">
        <v>0</v>
      </c>
      <c r="AE42" s="29">
        <f t="shared" si="17"/>
        <v>569131.11062499997</v>
      </c>
      <c r="AF42" s="30">
        <v>0</v>
      </c>
      <c r="AG42" s="30">
        <v>0</v>
      </c>
      <c r="AH42" s="30">
        <v>5279.5093750000005</v>
      </c>
      <c r="AI42" s="30">
        <v>0</v>
      </c>
      <c r="AJ42" s="30">
        <v>1625</v>
      </c>
      <c r="AK42" s="30">
        <v>0</v>
      </c>
      <c r="AL42" s="30">
        <v>0</v>
      </c>
      <c r="AM42" s="30">
        <v>0</v>
      </c>
      <c r="AN42" s="30">
        <v>0</v>
      </c>
      <c r="AO42" s="30">
        <v>0</v>
      </c>
      <c r="AP42" s="30">
        <v>0</v>
      </c>
      <c r="AQ42" s="36">
        <f t="shared" si="5"/>
        <v>6904.5093750000005</v>
      </c>
      <c r="AR42" s="26">
        <v>0</v>
      </c>
      <c r="AS42" s="26">
        <f>+AR42*('[3]DATA SHEET'!$I$3*$R42)</f>
        <v>0</v>
      </c>
      <c r="AT42" s="26">
        <v>0</v>
      </c>
      <c r="AU42" s="26">
        <f>+$AT42*('[3]DATA SHEET'!$I$3*$R42)</f>
        <v>0</v>
      </c>
      <c r="AV42" s="26">
        <v>0</v>
      </c>
      <c r="AW42" s="26">
        <f>+$AV42*('[3]DATA SHEET'!$I$3*$R42)</f>
        <v>0</v>
      </c>
      <c r="AX42" s="36">
        <f t="shared" si="18"/>
        <v>0</v>
      </c>
      <c r="AY42" s="41">
        <f t="shared" si="19"/>
        <v>0</v>
      </c>
    </row>
    <row r="43" spans="1:51" x14ac:dyDescent="0.3">
      <c r="A43" s="17" t="str">
        <f t="shared" si="8"/>
        <v>A60</v>
      </c>
      <c r="B43" s="17" t="str">
        <f t="shared" si="9"/>
        <v>A60J</v>
      </c>
      <c r="C43" s="17" t="s">
        <v>51</v>
      </c>
      <c r="D43" s="17" t="str">
        <f t="shared" si="10"/>
        <v>A60JO60HK</v>
      </c>
      <c r="E43" s="17" t="str">
        <f t="shared" si="11"/>
        <v>A60JO60HK21</v>
      </c>
      <c r="F43" s="19" t="s">
        <v>240</v>
      </c>
      <c r="G43" s="19" t="s">
        <v>234</v>
      </c>
      <c r="H43" s="18" t="s">
        <v>235</v>
      </c>
      <c r="I43" s="21">
        <v>21</v>
      </c>
      <c r="J43" s="18">
        <v>30</v>
      </c>
      <c r="K43" s="40">
        <v>2103</v>
      </c>
      <c r="L43" s="21" t="str">
        <f t="shared" si="12"/>
        <v>A60JOA60HK21302103</v>
      </c>
      <c r="M43" s="19" t="s">
        <v>241</v>
      </c>
      <c r="N43" s="19" t="s">
        <v>237</v>
      </c>
      <c r="O43" s="19" t="s">
        <v>57</v>
      </c>
      <c r="P43" s="19" t="s">
        <v>58</v>
      </c>
      <c r="Q43" s="22">
        <v>11</v>
      </c>
      <c r="R43" s="23">
        <v>10.5</v>
      </c>
      <c r="S43" s="23">
        <v>0</v>
      </c>
      <c r="T43" s="23">
        <v>0</v>
      </c>
      <c r="U43" s="24">
        <f t="shared" si="15"/>
        <v>10.5</v>
      </c>
      <c r="V43" s="23">
        <v>10.5</v>
      </c>
      <c r="W43" s="23">
        <v>0</v>
      </c>
      <c r="X43" s="24">
        <f t="shared" si="16"/>
        <v>10.5</v>
      </c>
      <c r="Y43" s="34">
        <f t="shared" si="2"/>
        <v>1191438.4200000002</v>
      </c>
      <c r="Z43" s="26">
        <v>83276.5</v>
      </c>
      <c r="AA43" s="35">
        <v>1136724.2250000001</v>
      </c>
      <c r="AB43" s="28">
        <v>19674.073124999999</v>
      </c>
      <c r="AC43" s="28">
        <v>21860.081250000003</v>
      </c>
      <c r="AD43" s="26">
        <v>0</v>
      </c>
      <c r="AE43" s="29">
        <f t="shared" si="17"/>
        <v>1178258.3793750003</v>
      </c>
      <c r="AF43" s="30">
        <v>0</v>
      </c>
      <c r="AG43" s="30">
        <v>0</v>
      </c>
      <c r="AH43" s="30">
        <v>10930.040625000001</v>
      </c>
      <c r="AI43" s="30">
        <v>0</v>
      </c>
      <c r="AJ43" s="30">
        <v>2250</v>
      </c>
      <c r="AK43" s="30">
        <v>0</v>
      </c>
      <c r="AL43" s="30">
        <v>0</v>
      </c>
      <c r="AM43" s="30">
        <v>0</v>
      </c>
      <c r="AN43" s="30">
        <v>0</v>
      </c>
      <c r="AO43" s="30">
        <v>0</v>
      </c>
      <c r="AP43" s="30">
        <v>0</v>
      </c>
      <c r="AQ43" s="36">
        <f t="shared" si="5"/>
        <v>13180.040625000001</v>
      </c>
      <c r="AR43" s="26">
        <v>0</v>
      </c>
      <c r="AS43" s="26">
        <f>+AR43*('[3]DATA SHEET'!$I$3*$R43)</f>
        <v>0</v>
      </c>
      <c r="AT43" s="26">
        <v>0</v>
      </c>
      <c r="AU43" s="26">
        <f>+$AT43*('[3]DATA SHEET'!$I$3*$R43)</f>
        <v>0</v>
      </c>
      <c r="AV43" s="26">
        <v>0</v>
      </c>
      <c r="AW43" s="26">
        <f>+$AV43*('[3]DATA SHEET'!$I$3*$R43)</f>
        <v>0</v>
      </c>
      <c r="AX43" s="36">
        <f t="shared" si="18"/>
        <v>0</v>
      </c>
      <c r="AY43" s="41">
        <f t="shared" si="19"/>
        <v>0</v>
      </c>
    </row>
    <row r="44" spans="1:51" x14ac:dyDescent="0.3">
      <c r="A44" s="17" t="str">
        <f t="shared" si="8"/>
        <v>A60</v>
      </c>
      <c r="B44" s="17" t="str">
        <f t="shared" si="9"/>
        <v>A60J</v>
      </c>
      <c r="C44" s="17" t="s">
        <v>51</v>
      </c>
      <c r="D44" s="17" t="str">
        <f t="shared" si="10"/>
        <v>A60JP60HK</v>
      </c>
      <c r="E44" s="17" t="str">
        <f t="shared" si="11"/>
        <v>A60JP60HK21</v>
      </c>
      <c r="F44" s="19" t="s">
        <v>242</v>
      </c>
      <c r="G44" s="19" t="s">
        <v>234</v>
      </c>
      <c r="H44" s="18" t="s">
        <v>235</v>
      </c>
      <c r="I44" s="21">
        <v>21</v>
      </c>
      <c r="J44" s="18">
        <v>30</v>
      </c>
      <c r="K44" s="40">
        <v>2104</v>
      </c>
      <c r="L44" s="21" t="str">
        <f t="shared" si="12"/>
        <v>A60JPA60HK21302104</v>
      </c>
      <c r="M44" s="19" t="s">
        <v>243</v>
      </c>
      <c r="N44" s="19" t="s">
        <v>237</v>
      </c>
      <c r="O44" s="19" t="s">
        <v>57</v>
      </c>
      <c r="P44" s="19" t="s">
        <v>58</v>
      </c>
      <c r="Q44" s="22">
        <v>13</v>
      </c>
      <c r="R44" s="23">
        <v>14</v>
      </c>
      <c r="S44" s="23">
        <v>0</v>
      </c>
      <c r="T44" s="23">
        <v>0</v>
      </c>
      <c r="U44" s="24">
        <f t="shared" si="15"/>
        <v>14</v>
      </c>
      <c r="V44" s="23">
        <v>14</v>
      </c>
      <c r="W44" s="23">
        <v>0</v>
      </c>
      <c r="X44" s="24">
        <f t="shared" si="16"/>
        <v>14</v>
      </c>
      <c r="Y44" s="34">
        <f t="shared" si="2"/>
        <v>1732391.2335999999</v>
      </c>
      <c r="Z44" s="26">
        <v>90750.59</v>
      </c>
      <c r="AA44" s="35">
        <v>1651660.7379999999</v>
      </c>
      <c r="AB44" s="28">
        <v>28586.435849999998</v>
      </c>
      <c r="AC44" s="28">
        <v>31762.7065</v>
      </c>
      <c r="AD44" s="26">
        <v>0</v>
      </c>
      <c r="AE44" s="29">
        <f t="shared" si="17"/>
        <v>1712009.88035</v>
      </c>
      <c r="AF44" s="30">
        <v>0</v>
      </c>
      <c r="AG44" s="30">
        <v>0</v>
      </c>
      <c r="AH44" s="30">
        <v>15881.35325</v>
      </c>
      <c r="AI44" s="30">
        <v>0</v>
      </c>
      <c r="AJ44" s="30">
        <v>4500</v>
      </c>
      <c r="AK44" s="30">
        <v>0</v>
      </c>
      <c r="AL44" s="30">
        <v>0</v>
      </c>
      <c r="AM44" s="30">
        <v>0</v>
      </c>
      <c r="AN44" s="30">
        <v>0</v>
      </c>
      <c r="AO44" s="30">
        <v>0</v>
      </c>
      <c r="AP44" s="30">
        <v>0</v>
      </c>
      <c r="AQ44" s="36">
        <f t="shared" si="5"/>
        <v>20381.35325</v>
      </c>
      <c r="AR44" s="26">
        <v>0</v>
      </c>
      <c r="AS44" s="26">
        <f>+AR44*('[3]DATA SHEET'!$I$3*$R44)</f>
        <v>0</v>
      </c>
      <c r="AT44" s="26">
        <v>0</v>
      </c>
      <c r="AU44" s="26">
        <f>+$AT44*('[3]DATA SHEET'!$I$3*$R44)</f>
        <v>0</v>
      </c>
      <c r="AV44" s="26">
        <v>0</v>
      </c>
      <c r="AW44" s="26">
        <f>+$AV44*('[3]DATA SHEET'!$I$3*$R44)</f>
        <v>0</v>
      </c>
      <c r="AX44" s="36">
        <f t="shared" si="18"/>
        <v>0</v>
      </c>
      <c r="AY44" s="41">
        <f t="shared" si="19"/>
        <v>0</v>
      </c>
    </row>
    <row r="45" spans="1:51" x14ac:dyDescent="0.3">
      <c r="A45" s="17" t="str">
        <f t="shared" si="8"/>
        <v>A60</v>
      </c>
      <c r="B45" s="17" t="str">
        <f t="shared" si="9"/>
        <v>A60J</v>
      </c>
      <c r="C45" s="17" t="s">
        <v>51</v>
      </c>
      <c r="D45" s="17" t="str">
        <f t="shared" si="10"/>
        <v>A60JT60HK</v>
      </c>
      <c r="E45" s="17" t="str">
        <f t="shared" si="11"/>
        <v>A60JT60HK21</v>
      </c>
      <c r="F45" s="19" t="s">
        <v>244</v>
      </c>
      <c r="G45" s="19" t="s">
        <v>234</v>
      </c>
      <c r="H45" s="18" t="s">
        <v>235</v>
      </c>
      <c r="I45" s="21">
        <v>21</v>
      </c>
      <c r="J45" s="18">
        <v>30</v>
      </c>
      <c r="K45" s="40">
        <v>2105</v>
      </c>
      <c r="L45" s="21" t="str">
        <f t="shared" si="12"/>
        <v>A60JTA60HK21302105</v>
      </c>
      <c r="M45" s="18" t="s">
        <v>245</v>
      </c>
      <c r="N45" s="18" t="s">
        <v>237</v>
      </c>
      <c r="O45" s="19" t="s">
        <v>57</v>
      </c>
      <c r="P45" s="19" t="s">
        <v>58</v>
      </c>
      <c r="Q45" s="22">
        <v>10</v>
      </c>
      <c r="R45" s="23">
        <v>9.25</v>
      </c>
      <c r="S45" s="23">
        <v>0</v>
      </c>
      <c r="T45" s="23">
        <v>0</v>
      </c>
      <c r="U45" s="24">
        <f t="shared" si="15"/>
        <v>9.25</v>
      </c>
      <c r="V45" s="23">
        <v>9.25</v>
      </c>
      <c r="W45" s="23">
        <v>0</v>
      </c>
      <c r="X45" s="24">
        <f t="shared" si="16"/>
        <v>9.25</v>
      </c>
      <c r="Y45" s="34">
        <f t="shared" si="2"/>
        <v>1035151.7572</v>
      </c>
      <c r="Z45" s="26">
        <v>82156.34</v>
      </c>
      <c r="AA45" s="35">
        <v>987929.98849999998</v>
      </c>
      <c r="AB45" s="28">
        <v>17098.788262499998</v>
      </c>
      <c r="AC45" s="28">
        <v>18998.653625000003</v>
      </c>
      <c r="AD45" s="26">
        <v>0</v>
      </c>
      <c r="AE45" s="29">
        <f t="shared" si="17"/>
        <v>1024027.4303875</v>
      </c>
      <c r="AF45" s="30">
        <v>0</v>
      </c>
      <c r="AG45" s="30">
        <v>0</v>
      </c>
      <c r="AH45" s="30">
        <v>9499.3268125000013</v>
      </c>
      <c r="AI45" s="30">
        <v>0</v>
      </c>
      <c r="AJ45" s="30">
        <v>1625</v>
      </c>
      <c r="AK45" s="30">
        <v>0</v>
      </c>
      <c r="AL45" s="30">
        <v>0</v>
      </c>
      <c r="AM45" s="30">
        <v>0</v>
      </c>
      <c r="AN45" s="30">
        <v>0</v>
      </c>
      <c r="AO45" s="30">
        <v>0</v>
      </c>
      <c r="AP45" s="30">
        <v>0</v>
      </c>
      <c r="AQ45" s="36">
        <f t="shared" si="5"/>
        <v>11124.326812500001</v>
      </c>
      <c r="AR45" s="26">
        <v>0</v>
      </c>
      <c r="AS45" s="26">
        <f>+AR45*('[3]DATA SHEET'!$I$3*$R45)</f>
        <v>0</v>
      </c>
      <c r="AT45" s="26">
        <v>0</v>
      </c>
      <c r="AU45" s="26">
        <f>+$AT45*('[3]DATA SHEET'!$I$3*$R45)</f>
        <v>0</v>
      </c>
      <c r="AV45" s="26">
        <v>0</v>
      </c>
      <c r="AW45" s="26">
        <f>+$AV45*('[3]DATA SHEET'!$I$3*$R45)</f>
        <v>0</v>
      </c>
      <c r="AX45" s="36">
        <f t="shared" si="18"/>
        <v>0</v>
      </c>
      <c r="AY45" s="41">
        <f t="shared" si="19"/>
        <v>0</v>
      </c>
    </row>
    <row r="46" spans="1:51" x14ac:dyDescent="0.3">
      <c r="A46" s="17" t="str">
        <f t="shared" si="8"/>
        <v>A60</v>
      </c>
      <c r="B46" s="17" t="str">
        <f t="shared" si="9"/>
        <v>A60E</v>
      </c>
      <c r="C46" s="17" t="s">
        <v>51</v>
      </c>
      <c r="D46" s="17" t="str">
        <f t="shared" si="10"/>
        <v>A60EE60HK</v>
      </c>
      <c r="E46" s="17" t="str">
        <f t="shared" si="11"/>
        <v>A60EE60HK21</v>
      </c>
      <c r="F46" s="19" t="s">
        <v>153</v>
      </c>
      <c r="G46" s="19" t="s">
        <v>234</v>
      </c>
      <c r="H46" s="18" t="s">
        <v>235</v>
      </c>
      <c r="I46" s="21">
        <v>21</v>
      </c>
      <c r="J46" s="18">
        <v>30</v>
      </c>
      <c r="K46" s="40">
        <v>2106</v>
      </c>
      <c r="L46" s="21" t="str">
        <f t="shared" si="12"/>
        <v>A60EEA60HK21302106</v>
      </c>
      <c r="M46" s="18" t="s">
        <v>246</v>
      </c>
      <c r="N46" s="18" t="s">
        <v>62</v>
      </c>
      <c r="O46" s="19" t="s">
        <v>57</v>
      </c>
      <c r="P46" s="19" t="s">
        <v>58</v>
      </c>
      <c r="Q46" s="22">
        <v>20</v>
      </c>
      <c r="R46" s="23">
        <v>20</v>
      </c>
      <c r="S46" s="23">
        <v>0</v>
      </c>
      <c r="T46" s="23">
        <v>0</v>
      </c>
      <c r="U46" s="24">
        <f t="shared" si="15"/>
        <v>20</v>
      </c>
      <c r="V46" s="23">
        <v>20</v>
      </c>
      <c r="W46" s="23">
        <v>0</v>
      </c>
      <c r="X46" s="24">
        <f t="shared" si="16"/>
        <v>20</v>
      </c>
      <c r="Y46" s="34">
        <f t="shared" si="2"/>
        <v>2642221.548</v>
      </c>
      <c r="Z46" s="26">
        <v>98294.44</v>
      </c>
      <c r="AA46" s="35">
        <v>2555655.44</v>
      </c>
      <c r="AB46" s="28">
        <v>19658.888000000003</v>
      </c>
      <c r="AC46" s="28">
        <v>49147.22</v>
      </c>
      <c r="AD46" s="26">
        <v>0</v>
      </c>
      <c r="AE46" s="29">
        <f t="shared" si="17"/>
        <v>2624461.548</v>
      </c>
      <c r="AF46" s="30">
        <v>0</v>
      </c>
      <c r="AG46" s="30">
        <v>0</v>
      </c>
      <c r="AH46" s="30">
        <v>2000</v>
      </c>
      <c r="AI46" s="30">
        <v>0</v>
      </c>
      <c r="AJ46" s="30">
        <v>10000</v>
      </c>
      <c r="AK46" s="30">
        <v>5760</v>
      </c>
      <c r="AL46" s="30">
        <v>0</v>
      </c>
      <c r="AM46" s="30">
        <v>0</v>
      </c>
      <c r="AN46" s="30">
        <v>0</v>
      </c>
      <c r="AO46" s="30">
        <v>0</v>
      </c>
      <c r="AP46" s="30">
        <v>0</v>
      </c>
      <c r="AQ46" s="36">
        <f t="shared" si="5"/>
        <v>17760</v>
      </c>
      <c r="AR46" s="26">
        <v>0</v>
      </c>
      <c r="AS46" s="26">
        <f>+AR46*('[3]DATA SHEET'!$I$3*$R46)</f>
        <v>0</v>
      </c>
      <c r="AT46" s="26">
        <v>0</v>
      </c>
      <c r="AU46" s="26">
        <f>+$AT46*('[3]DATA SHEET'!$I$3*$R46)</f>
        <v>0</v>
      </c>
      <c r="AV46" s="26">
        <v>0</v>
      </c>
      <c r="AW46" s="26">
        <f>+$AV46*('[3]DATA SHEET'!$I$3*$R46)</f>
        <v>0</v>
      </c>
      <c r="AX46" s="36">
        <f t="shared" si="18"/>
        <v>0</v>
      </c>
      <c r="AY46" s="41">
        <f t="shared" si="19"/>
        <v>0</v>
      </c>
    </row>
    <row r="47" spans="1:51" x14ac:dyDescent="0.3">
      <c r="A47" s="17" t="str">
        <f t="shared" si="8"/>
        <v>A60</v>
      </c>
      <c r="B47" s="17" t="str">
        <f t="shared" si="9"/>
        <v>A60F</v>
      </c>
      <c r="C47" s="17" t="s">
        <v>51</v>
      </c>
      <c r="D47" s="17" t="str">
        <f t="shared" si="10"/>
        <v>A60FI60HK</v>
      </c>
      <c r="E47" s="17" t="str">
        <f t="shared" si="11"/>
        <v>A60FI60HK21</v>
      </c>
      <c r="F47" s="19" t="s">
        <v>247</v>
      </c>
      <c r="G47" s="19" t="s">
        <v>234</v>
      </c>
      <c r="H47" s="18" t="s">
        <v>235</v>
      </c>
      <c r="I47" s="21">
        <v>21</v>
      </c>
      <c r="J47" s="18">
        <v>30</v>
      </c>
      <c r="K47" s="40">
        <v>2107</v>
      </c>
      <c r="L47" s="21" t="str">
        <f t="shared" si="12"/>
        <v>A60FIA60HK21302107</v>
      </c>
      <c r="M47" s="18" t="s">
        <v>248</v>
      </c>
      <c r="N47" s="18" t="s">
        <v>249</v>
      </c>
      <c r="O47" s="42" t="s">
        <v>184</v>
      </c>
      <c r="P47" s="19" t="s">
        <v>58</v>
      </c>
      <c r="Q47" s="22">
        <v>1</v>
      </c>
      <c r="R47" s="23">
        <v>1</v>
      </c>
      <c r="S47" s="23">
        <v>0</v>
      </c>
      <c r="T47" s="23">
        <v>0</v>
      </c>
      <c r="U47" s="24">
        <f t="shared" si="15"/>
        <v>1</v>
      </c>
      <c r="V47" s="23">
        <v>1</v>
      </c>
      <c r="W47" s="23">
        <v>0</v>
      </c>
      <c r="X47" s="24">
        <f t="shared" si="16"/>
        <v>1</v>
      </c>
      <c r="Y47" s="34">
        <f t="shared" si="2"/>
        <v>120402.54000000001</v>
      </c>
      <c r="Z47" s="26">
        <v>89524</v>
      </c>
      <c r="AA47" s="35">
        <v>116381.2</v>
      </c>
      <c r="AB47" s="28">
        <v>895.24</v>
      </c>
      <c r="AC47" s="28">
        <v>2238.1</v>
      </c>
      <c r="AD47" s="26">
        <v>0</v>
      </c>
      <c r="AE47" s="29">
        <f t="shared" si="17"/>
        <v>119514.54000000001</v>
      </c>
      <c r="AF47" s="30">
        <v>0</v>
      </c>
      <c r="AG47" s="30">
        <v>0</v>
      </c>
      <c r="AH47" s="30">
        <v>100</v>
      </c>
      <c r="AI47" s="30">
        <v>0</v>
      </c>
      <c r="AJ47" s="30">
        <v>500</v>
      </c>
      <c r="AK47" s="30">
        <v>288</v>
      </c>
      <c r="AL47" s="30">
        <v>0</v>
      </c>
      <c r="AM47" s="30">
        <v>0</v>
      </c>
      <c r="AN47" s="30">
        <v>0</v>
      </c>
      <c r="AO47" s="30">
        <v>0</v>
      </c>
      <c r="AP47" s="30">
        <v>0</v>
      </c>
      <c r="AQ47" s="36">
        <f t="shared" si="5"/>
        <v>888</v>
      </c>
      <c r="AR47" s="26">
        <v>0</v>
      </c>
      <c r="AS47" s="26">
        <f>+AR47*('[3]DATA SHEET'!$I$3*$R47)</f>
        <v>0</v>
      </c>
      <c r="AT47" s="26">
        <v>0</v>
      </c>
      <c r="AU47" s="26">
        <f>+$AT47*('[3]DATA SHEET'!$I$3*$R47)</f>
        <v>0</v>
      </c>
      <c r="AV47" s="26">
        <v>0</v>
      </c>
      <c r="AW47" s="26">
        <f>+$AV47*('[3]DATA SHEET'!$I$3*$R47)</f>
        <v>0</v>
      </c>
      <c r="AX47" s="36">
        <f t="shared" si="18"/>
        <v>0</v>
      </c>
      <c r="AY47" s="41">
        <f t="shared" si="19"/>
        <v>0</v>
      </c>
    </row>
    <row r="48" spans="1:51" x14ac:dyDescent="0.3">
      <c r="A48" s="17" t="str">
        <f t="shared" si="8"/>
        <v>A60</v>
      </c>
      <c r="B48" s="17" t="str">
        <f t="shared" si="9"/>
        <v>A60F</v>
      </c>
      <c r="C48" s="17" t="s">
        <v>51</v>
      </c>
      <c r="D48" s="17" t="str">
        <f t="shared" si="10"/>
        <v>A60F060HK</v>
      </c>
      <c r="E48" s="17" t="str">
        <f t="shared" si="11"/>
        <v>A60F060HK21</v>
      </c>
      <c r="F48" s="19" t="s">
        <v>250</v>
      </c>
      <c r="G48" s="19" t="s">
        <v>234</v>
      </c>
      <c r="H48" s="18" t="s">
        <v>235</v>
      </c>
      <c r="I48" s="21">
        <v>21</v>
      </c>
      <c r="J48" s="18">
        <v>30</v>
      </c>
      <c r="K48" s="40">
        <v>2108</v>
      </c>
      <c r="L48" s="21" t="str">
        <f t="shared" si="12"/>
        <v>A60F0A60HK21302108</v>
      </c>
      <c r="M48" s="18" t="s">
        <v>251</v>
      </c>
      <c r="N48" s="18" t="s">
        <v>249</v>
      </c>
      <c r="O48" s="42" t="s">
        <v>184</v>
      </c>
      <c r="P48" s="19" t="s">
        <v>58</v>
      </c>
      <c r="Q48" s="22">
        <v>0</v>
      </c>
      <c r="R48" s="23">
        <v>0.125</v>
      </c>
      <c r="S48" s="23">
        <v>0</v>
      </c>
      <c r="T48" s="23">
        <v>0</v>
      </c>
      <c r="U48" s="24">
        <f t="shared" si="15"/>
        <v>0.125</v>
      </c>
      <c r="V48" s="23">
        <v>0.125</v>
      </c>
      <c r="W48" s="23">
        <v>0</v>
      </c>
      <c r="X48" s="24">
        <f t="shared" si="16"/>
        <v>0.125</v>
      </c>
      <c r="Y48" s="34">
        <f t="shared" si="2"/>
        <v>17527.41</v>
      </c>
      <c r="Z48" s="26">
        <v>104368</v>
      </c>
      <c r="AA48" s="35">
        <v>16959.8</v>
      </c>
      <c r="AB48" s="28">
        <v>130.46</v>
      </c>
      <c r="AC48" s="28">
        <v>326.15000000000003</v>
      </c>
      <c r="AD48" s="26">
        <v>0</v>
      </c>
      <c r="AE48" s="29">
        <f t="shared" si="17"/>
        <v>17416.41</v>
      </c>
      <c r="AF48" s="30">
        <v>0</v>
      </c>
      <c r="AG48" s="30">
        <v>0</v>
      </c>
      <c r="AH48" s="30">
        <v>12.5</v>
      </c>
      <c r="AI48" s="30">
        <v>0</v>
      </c>
      <c r="AJ48" s="30">
        <v>62.5</v>
      </c>
      <c r="AK48" s="30">
        <v>36</v>
      </c>
      <c r="AL48" s="30">
        <v>0</v>
      </c>
      <c r="AM48" s="30">
        <v>0</v>
      </c>
      <c r="AN48" s="30">
        <v>0</v>
      </c>
      <c r="AO48" s="30">
        <v>0</v>
      </c>
      <c r="AP48" s="30">
        <v>0</v>
      </c>
      <c r="AQ48" s="36">
        <f t="shared" si="5"/>
        <v>111</v>
      </c>
      <c r="AR48" s="26">
        <v>0</v>
      </c>
      <c r="AS48" s="26">
        <f>+AR48*('[3]DATA SHEET'!$I$3*$R48)</f>
        <v>0</v>
      </c>
      <c r="AT48" s="26">
        <v>0</v>
      </c>
      <c r="AU48" s="26">
        <f>+$AT48*('[3]DATA SHEET'!$I$3*$R48)</f>
        <v>0</v>
      </c>
      <c r="AV48" s="26">
        <v>0</v>
      </c>
      <c r="AW48" s="26">
        <f>+$AV48*('[3]DATA SHEET'!$I$3*$R48)</f>
        <v>0</v>
      </c>
      <c r="AX48" s="36">
        <f t="shared" si="18"/>
        <v>0</v>
      </c>
      <c r="AY48" s="41">
        <f t="shared" si="19"/>
        <v>0</v>
      </c>
    </row>
    <row r="49" spans="1:51" x14ac:dyDescent="0.3">
      <c r="A49" s="17" t="str">
        <f t="shared" si="8"/>
        <v>A60</v>
      </c>
      <c r="B49" s="17" t="str">
        <f t="shared" si="9"/>
        <v>A60C</v>
      </c>
      <c r="C49" s="17" t="s">
        <v>51</v>
      </c>
      <c r="D49" s="17" t="str">
        <f t="shared" si="10"/>
        <v>A60CH60HK</v>
      </c>
      <c r="E49" s="17" t="str">
        <f t="shared" si="11"/>
        <v>A60CH60HK21</v>
      </c>
      <c r="F49" s="19" t="s">
        <v>252</v>
      </c>
      <c r="G49" s="19" t="s">
        <v>234</v>
      </c>
      <c r="H49" s="18" t="s">
        <v>235</v>
      </c>
      <c r="I49" s="21">
        <v>21</v>
      </c>
      <c r="J49" s="18">
        <v>30</v>
      </c>
      <c r="K49" s="40">
        <v>2109</v>
      </c>
      <c r="L49" s="21" t="str">
        <f t="shared" si="12"/>
        <v>A60CHA60HK21302109</v>
      </c>
      <c r="M49" s="18" t="s">
        <v>253</v>
      </c>
      <c r="N49" s="18" t="s">
        <v>254</v>
      </c>
      <c r="O49" s="19" t="s">
        <v>67</v>
      </c>
      <c r="P49" s="19" t="s">
        <v>58</v>
      </c>
      <c r="Q49" s="22">
        <v>3</v>
      </c>
      <c r="R49" s="23">
        <v>2.5</v>
      </c>
      <c r="S49" s="23">
        <v>0</v>
      </c>
      <c r="T49" s="23">
        <v>0</v>
      </c>
      <c r="U49" s="24">
        <f t="shared" si="15"/>
        <v>2.5</v>
      </c>
      <c r="V49" s="23">
        <v>2.5</v>
      </c>
      <c r="W49" s="23">
        <v>0</v>
      </c>
      <c r="X49" s="24">
        <f t="shared" si="16"/>
        <v>2.5</v>
      </c>
      <c r="Y49" s="34">
        <f t="shared" si="2"/>
        <v>288411.92662500002</v>
      </c>
      <c r="Z49" s="26">
        <v>85750.39</v>
      </c>
      <c r="AA49" s="35">
        <v>278688.76750000002</v>
      </c>
      <c r="AB49" s="28">
        <v>2143.7597500000002</v>
      </c>
      <c r="AC49" s="28">
        <v>5359.3993750000009</v>
      </c>
      <c r="AD49" s="26">
        <v>0</v>
      </c>
      <c r="AE49" s="29">
        <f t="shared" si="17"/>
        <v>286191.92662500002</v>
      </c>
      <c r="AF49" s="30">
        <v>0</v>
      </c>
      <c r="AG49" s="30">
        <v>0</v>
      </c>
      <c r="AH49" s="30">
        <v>250</v>
      </c>
      <c r="AI49" s="30">
        <v>0</v>
      </c>
      <c r="AJ49" s="30">
        <v>1250</v>
      </c>
      <c r="AK49" s="30">
        <v>720</v>
      </c>
      <c r="AL49" s="30">
        <v>0</v>
      </c>
      <c r="AM49" s="30">
        <v>0</v>
      </c>
      <c r="AN49" s="30">
        <v>0</v>
      </c>
      <c r="AO49" s="30">
        <v>0</v>
      </c>
      <c r="AP49" s="30">
        <v>0</v>
      </c>
      <c r="AQ49" s="36">
        <f t="shared" si="5"/>
        <v>2220</v>
      </c>
      <c r="AR49" s="26">
        <v>0</v>
      </c>
      <c r="AS49" s="26">
        <f>+AR49*('[3]DATA SHEET'!$I$3*$R49)</f>
        <v>0</v>
      </c>
      <c r="AT49" s="26">
        <v>0</v>
      </c>
      <c r="AU49" s="26">
        <f>+$AT49*('[3]DATA SHEET'!$I$3*$R49)</f>
        <v>0</v>
      </c>
      <c r="AV49" s="26">
        <v>0</v>
      </c>
      <c r="AW49" s="26">
        <f>+$AV49*('[3]DATA SHEET'!$I$3*$R49)</f>
        <v>0</v>
      </c>
      <c r="AX49" s="36">
        <f t="shared" si="18"/>
        <v>0</v>
      </c>
      <c r="AY49" s="41">
        <f t="shared" si="19"/>
        <v>0</v>
      </c>
    </row>
    <row r="50" spans="1:51" x14ac:dyDescent="0.3">
      <c r="A50" s="17" t="str">
        <f t="shared" si="8"/>
        <v>A5X</v>
      </c>
      <c r="B50" s="17" t="str">
        <f t="shared" si="9"/>
        <v>A5XP</v>
      </c>
      <c r="C50" s="17" t="s">
        <v>51</v>
      </c>
      <c r="D50" s="17" t="str">
        <f t="shared" si="10"/>
        <v>A5XPP60HK</v>
      </c>
      <c r="E50" s="17" t="str">
        <f t="shared" si="11"/>
        <v>A5XPP60HK21</v>
      </c>
      <c r="F50" s="19" t="s">
        <v>255</v>
      </c>
      <c r="G50" s="19" t="s">
        <v>234</v>
      </c>
      <c r="H50" s="18" t="s">
        <v>235</v>
      </c>
      <c r="I50" s="21">
        <v>21</v>
      </c>
      <c r="J50" s="18">
        <v>30</v>
      </c>
      <c r="K50" s="40">
        <v>2110</v>
      </c>
      <c r="L50" s="21" t="str">
        <f t="shared" si="12"/>
        <v>A5XPPA60HK21302110</v>
      </c>
      <c r="M50" s="18" t="s">
        <v>256</v>
      </c>
      <c r="N50" s="18" t="s">
        <v>257</v>
      </c>
      <c r="O50" s="19" t="s">
        <v>71</v>
      </c>
      <c r="P50" s="19" t="s">
        <v>58</v>
      </c>
      <c r="Q50" s="22">
        <v>35</v>
      </c>
      <c r="R50" s="23">
        <v>25</v>
      </c>
      <c r="S50" s="23">
        <v>0</v>
      </c>
      <c r="T50" s="23">
        <v>0</v>
      </c>
      <c r="U50" s="24">
        <f t="shared" si="15"/>
        <v>25</v>
      </c>
      <c r="V50" s="23">
        <v>25</v>
      </c>
      <c r="W50" s="23">
        <v>0</v>
      </c>
      <c r="X50" s="24">
        <f t="shared" si="16"/>
        <v>25</v>
      </c>
      <c r="Y50" s="34">
        <f t="shared" si="2"/>
        <v>3330046.3125</v>
      </c>
      <c r="Z50" s="26">
        <v>99111.5</v>
      </c>
      <c r="AA50" s="35">
        <v>3221123.75</v>
      </c>
      <c r="AB50" s="28">
        <v>24777.875</v>
      </c>
      <c r="AC50" s="28">
        <v>61944.6875</v>
      </c>
      <c r="AD50" s="26">
        <v>0</v>
      </c>
      <c r="AE50" s="29">
        <f t="shared" si="17"/>
        <v>3307846.3125</v>
      </c>
      <c r="AF50" s="30">
        <v>0</v>
      </c>
      <c r="AG50" s="30">
        <v>0</v>
      </c>
      <c r="AH50" s="30">
        <v>2500</v>
      </c>
      <c r="AI50" s="30">
        <v>0</v>
      </c>
      <c r="AJ50" s="30">
        <v>12500</v>
      </c>
      <c r="AK50" s="30">
        <v>7200</v>
      </c>
      <c r="AL50" s="30">
        <v>0</v>
      </c>
      <c r="AM50" s="30">
        <v>0</v>
      </c>
      <c r="AN50" s="30">
        <v>0</v>
      </c>
      <c r="AO50" s="30">
        <v>0</v>
      </c>
      <c r="AP50" s="30">
        <v>0</v>
      </c>
      <c r="AQ50" s="36">
        <f t="shared" si="5"/>
        <v>22200</v>
      </c>
      <c r="AR50" s="26">
        <v>0</v>
      </c>
      <c r="AS50" s="26">
        <f>+AR50*('[3]DATA SHEET'!$I$3*$R50)</f>
        <v>0</v>
      </c>
      <c r="AT50" s="26">
        <v>0</v>
      </c>
      <c r="AU50" s="26">
        <f>+$AT50*('[3]DATA SHEET'!$I$3*$R50)</f>
        <v>0</v>
      </c>
      <c r="AV50" s="26">
        <v>0</v>
      </c>
      <c r="AW50" s="26">
        <f>+$AV50*('[3]DATA SHEET'!$I$3*$R50)</f>
        <v>0</v>
      </c>
      <c r="AX50" s="36">
        <f t="shared" si="18"/>
        <v>0</v>
      </c>
      <c r="AY50" s="41">
        <f t="shared" si="19"/>
        <v>0</v>
      </c>
    </row>
    <row r="51" spans="1:51" x14ac:dyDescent="0.3">
      <c r="A51" s="17" t="str">
        <f t="shared" si="8"/>
        <v>A60</v>
      </c>
      <c r="B51" s="17" t="str">
        <f t="shared" si="9"/>
        <v>A60C</v>
      </c>
      <c r="C51" s="17" t="s">
        <v>51</v>
      </c>
      <c r="D51" s="17" t="str">
        <f t="shared" si="10"/>
        <v>A60C060HK</v>
      </c>
      <c r="E51" s="17" t="str">
        <f t="shared" si="11"/>
        <v>A60C060HK21</v>
      </c>
      <c r="F51" s="19" t="s">
        <v>258</v>
      </c>
      <c r="G51" s="19" t="s">
        <v>234</v>
      </c>
      <c r="H51" s="18" t="s">
        <v>235</v>
      </c>
      <c r="I51" s="21">
        <v>21</v>
      </c>
      <c r="J51" s="18">
        <v>30</v>
      </c>
      <c r="K51" s="40">
        <v>2111</v>
      </c>
      <c r="L51" s="21" t="str">
        <f t="shared" si="12"/>
        <v>A60C0A60HK21302111</v>
      </c>
      <c r="M51" s="18" t="s">
        <v>259</v>
      </c>
      <c r="N51" s="18" t="s">
        <v>254</v>
      </c>
      <c r="O51" s="19" t="s">
        <v>67</v>
      </c>
      <c r="P51" s="19" t="s">
        <v>58</v>
      </c>
      <c r="Q51" s="22">
        <v>5</v>
      </c>
      <c r="R51" s="23">
        <v>3.75</v>
      </c>
      <c r="S51" s="23">
        <v>0</v>
      </c>
      <c r="T51" s="23">
        <v>0</v>
      </c>
      <c r="U51" s="24">
        <f t="shared" si="15"/>
        <v>3.75</v>
      </c>
      <c r="V51" s="23">
        <v>3.75</v>
      </c>
      <c r="W51" s="23">
        <v>0</v>
      </c>
      <c r="X51" s="24">
        <f t="shared" si="16"/>
        <v>3.75</v>
      </c>
      <c r="Y51" s="34">
        <f t="shared" si="2"/>
        <v>525036.31874999998</v>
      </c>
      <c r="Z51" s="26">
        <v>104211</v>
      </c>
      <c r="AA51" s="35">
        <v>508028.625</v>
      </c>
      <c r="AB51" s="28">
        <v>3907.9124999999999</v>
      </c>
      <c r="AC51" s="28">
        <v>9769.78125</v>
      </c>
      <c r="AD51" s="26">
        <v>0</v>
      </c>
      <c r="AE51" s="29">
        <f t="shared" si="17"/>
        <v>521706.31874999998</v>
      </c>
      <c r="AF51" s="30">
        <v>0</v>
      </c>
      <c r="AG51" s="30">
        <v>0</v>
      </c>
      <c r="AH51" s="30">
        <v>375</v>
      </c>
      <c r="AI51" s="30">
        <v>0</v>
      </c>
      <c r="AJ51" s="30">
        <v>1875</v>
      </c>
      <c r="AK51" s="30">
        <v>1080</v>
      </c>
      <c r="AL51" s="30">
        <v>0</v>
      </c>
      <c r="AM51" s="30">
        <v>0</v>
      </c>
      <c r="AN51" s="30">
        <v>0</v>
      </c>
      <c r="AO51" s="30">
        <v>0</v>
      </c>
      <c r="AP51" s="30">
        <v>0</v>
      </c>
      <c r="AQ51" s="36">
        <f t="shared" si="5"/>
        <v>3330</v>
      </c>
      <c r="AR51" s="26">
        <v>0</v>
      </c>
      <c r="AS51" s="26">
        <f>+AR51*('[3]DATA SHEET'!$I$3*$R51)</f>
        <v>0</v>
      </c>
      <c r="AT51" s="26">
        <v>0</v>
      </c>
      <c r="AU51" s="26">
        <f>+$AT51*('[3]DATA SHEET'!$I$3*$R51)</f>
        <v>0</v>
      </c>
      <c r="AV51" s="26">
        <v>0</v>
      </c>
      <c r="AW51" s="26">
        <f>+$AV51*('[3]DATA SHEET'!$I$3*$R51)</f>
        <v>0</v>
      </c>
      <c r="AX51" s="36">
        <f t="shared" si="18"/>
        <v>0</v>
      </c>
      <c r="AY51" s="41">
        <f t="shared" si="19"/>
        <v>0</v>
      </c>
    </row>
    <row r="52" spans="1:51" x14ac:dyDescent="0.3">
      <c r="A52" s="17" t="str">
        <f t="shared" si="8"/>
        <v>A60</v>
      </c>
      <c r="B52" s="17" t="str">
        <f t="shared" si="9"/>
        <v>A60L</v>
      </c>
      <c r="C52" s="17" t="s">
        <v>51</v>
      </c>
      <c r="D52" s="17" t="str">
        <f t="shared" si="10"/>
        <v>A60LL60HK</v>
      </c>
      <c r="E52" s="17" t="str">
        <f t="shared" si="11"/>
        <v>A60LL60HK21</v>
      </c>
      <c r="F52" s="19" t="s">
        <v>260</v>
      </c>
      <c r="G52" s="19" t="s">
        <v>234</v>
      </c>
      <c r="H52" s="18" t="s">
        <v>235</v>
      </c>
      <c r="I52" s="21">
        <v>21</v>
      </c>
      <c r="J52" s="18">
        <v>30</v>
      </c>
      <c r="K52" s="40">
        <v>2113</v>
      </c>
      <c r="L52" s="21" t="str">
        <f t="shared" si="12"/>
        <v>A60LLA60HK21302113</v>
      </c>
      <c r="M52" s="18" t="s">
        <v>225</v>
      </c>
      <c r="N52" s="18" t="s">
        <v>225</v>
      </c>
      <c r="O52" s="19" t="s">
        <v>67</v>
      </c>
      <c r="P52" s="19" t="s">
        <v>58</v>
      </c>
      <c r="Q52" s="22">
        <v>10</v>
      </c>
      <c r="R52" s="23">
        <v>10</v>
      </c>
      <c r="S52" s="23">
        <v>0</v>
      </c>
      <c r="T52" s="23">
        <v>0</v>
      </c>
      <c r="U52" s="24">
        <f t="shared" si="15"/>
        <v>10</v>
      </c>
      <c r="V52" s="23">
        <v>10</v>
      </c>
      <c r="W52" s="23">
        <v>0</v>
      </c>
      <c r="X52" s="24">
        <f t="shared" si="16"/>
        <v>10</v>
      </c>
      <c r="Y52" s="34">
        <f t="shared" si="2"/>
        <v>1325206.1535</v>
      </c>
      <c r="Z52" s="26">
        <v>98601.21</v>
      </c>
      <c r="AA52" s="35">
        <v>1281815.73</v>
      </c>
      <c r="AB52" s="28">
        <v>9860.121000000001</v>
      </c>
      <c r="AC52" s="28">
        <v>24650.302500000005</v>
      </c>
      <c r="AD52" s="26">
        <v>0</v>
      </c>
      <c r="AE52" s="29">
        <f t="shared" si="17"/>
        <v>1316326.1535</v>
      </c>
      <c r="AF52" s="30">
        <v>0</v>
      </c>
      <c r="AG52" s="30">
        <v>0</v>
      </c>
      <c r="AH52" s="30">
        <v>1000</v>
      </c>
      <c r="AI52" s="30">
        <v>0</v>
      </c>
      <c r="AJ52" s="30">
        <v>5000</v>
      </c>
      <c r="AK52" s="30">
        <v>2880</v>
      </c>
      <c r="AL52" s="30">
        <v>0</v>
      </c>
      <c r="AM52" s="30">
        <v>0</v>
      </c>
      <c r="AN52" s="30">
        <v>0</v>
      </c>
      <c r="AO52" s="30">
        <v>0</v>
      </c>
      <c r="AP52" s="30">
        <v>0</v>
      </c>
      <c r="AQ52" s="36">
        <f t="shared" si="5"/>
        <v>8880</v>
      </c>
      <c r="AR52" s="26">
        <v>0</v>
      </c>
      <c r="AS52" s="26">
        <f>+AR52*('[3]DATA SHEET'!$I$3*$R52)</f>
        <v>0</v>
      </c>
      <c r="AT52" s="26">
        <v>0</v>
      </c>
      <c r="AU52" s="26">
        <f>+$AT52*('[3]DATA SHEET'!$I$3*$R52)</f>
        <v>0</v>
      </c>
      <c r="AV52" s="26">
        <v>0</v>
      </c>
      <c r="AW52" s="26">
        <f>+$AV52*('[3]DATA SHEET'!$I$3*$R52)</f>
        <v>0</v>
      </c>
      <c r="AX52" s="36">
        <f t="shared" si="18"/>
        <v>0</v>
      </c>
      <c r="AY52" s="41">
        <f t="shared" si="19"/>
        <v>0</v>
      </c>
    </row>
    <row r="53" spans="1:51" x14ac:dyDescent="0.3">
      <c r="A53" s="17" t="str">
        <f t="shared" si="8"/>
        <v>A5X</v>
      </c>
      <c r="B53" s="17" t="str">
        <f t="shared" si="9"/>
        <v>A5XI</v>
      </c>
      <c r="C53" s="17" t="s">
        <v>51</v>
      </c>
      <c r="D53" s="17" t="str">
        <f t="shared" si="10"/>
        <v>A5XIM60HK</v>
      </c>
      <c r="E53" s="17" t="str">
        <f t="shared" si="11"/>
        <v>A5XIM60HK21</v>
      </c>
      <c r="F53" s="19" t="s">
        <v>261</v>
      </c>
      <c r="G53" s="19" t="s">
        <v>234</v>
      </c>
      <c r="H53" s="18" t="s">
        <v>235</v>
      </c>
      <c r="I53" s="21">
        <v>21</v>
      </c>
      <c r="J53" s="18">
        <v>30</v>
      </c>
      <c r="K53" s="40">
        <v>2115</v>
      </c>
      <c r="L53" s="21" t="str">
        <f t="shared" si="12"/>
        <v>A5XIMA60HK21302115</v>
      </c>
      <c r="M53" s="18" t="s">
        <v>262</v>
      </c>
      <c r="N53" s="18" t="s">
        <v>263</v>
      </c>
      <c r="O53" s="19" t="s">
        <v>71</v>
      </c>
      <c r="P53" s="19" t="s">
        <v>58</v>
      </c>
      <c r="Q53" s="22">
        <v>3</v>
      </c>
      <c r="R53" s="23">
        <v>2.5</v>
      </c>
      <c r="S53" s="23">
        <v>0</v>
      </c>
      <c r="T53" s="23">
        <v>0</v>
      </c>
      <c r="U53" s="24">
        <f t="shared" si="15"/>
        <v>2.5</v>
      </c>
      <c r="V53" s="23">
        <v>2.5</v>
      </c>
      <c r="W53" s="23">
        <v>0</v>
      </c>
      <c r="X53" s="24">
        <f t="shared" si="16"/>
        <v>2.5</v>
      </c>
      <c r="Y53" s="34">
        <f t="shared" si="2"/>
        <v>342215.93100000004</v>
      </c>
      <c r="Z53" s="26">
        <v>101871.44</v>
      </c>
      <c r="AA53" s="35">
        <v>331082.18</v>
      </c>
      <c r="AB53" s="28">
        <v>2546.7860000000001</v>
      </c>
      <c r="AC53" s="28">
        <v>6366.9650000000001</v>
      </c>
      <c r="AD53" s="26">
        <v>0</v>
      </c>
      <c r="AE53" s="29">
        <f t="shared" si="17"/>
        <v>339995.93100000004</v>
      </c>
      <c r="AF53" s="30">
        <v>0</v>
      </c>
      <c r="AG53" s="30">
        <v>0</v>
      </c>
      <c r="AH53" s="30">
        <v>250</v>
      </c>
      <c r="AI53" s="30">
        <v>0</v>
      </c>
      <c r="AJ53" s="30">
        <v>1250</v>
      </c>
      <c r="AK53" s="30">
        <v>720</v>
      </c>
      <c r="AL53" s="30">
        <v>0</v>
      </c>
      <c r="AM53" s="30">
        <v>0</v>
      </c>
      <c r="AN53" s="30">
        <v>0</v>
      </c>
      <c r="AO53" s="30">
        <v>0</v>
      </c>
      <c r="AP53" s="30">
        <v>0</v>
      </c>
      <c r="AQ53" s="36">
        <f t="shared" si="5"/>
        <v>2220</v>
      </c>
      <c r="AR53" s="26">
        <v>0</v>
      </c>
      <c r="AS53" s="26">
        <f>+AR53*('[3]DATA SHEET'!$I$3*$R53)</f>
        <v>0</v>
      </c>
      <c r="AT53" s="26">
        <v>0</v>
      </c>
      <c r="AU53" s="26">
        <f>+$AT53*('[3]DATA SHEET'!$I$3*$R53)</f>
        <v>0</v>
      </c>
      <c r="AV53" s="26">
        <v>0</v>
      </c>
      <c r="AW53" s="26">
        <f>+$AV53*('[3]DATA SHEET'!$I$3*$R53)</f>
        <v>0</v>
      </c>
      <c r="AX53" s="36">
        <f t="shared" si="18"/>
        <v>0</v>
      </c>
      <c r="AY53" s="41">
        <f t="shared" si="19"/>
        <v>0</v>
      </c>
    </row>
    <row r="54" spans="1:51" x14ac:dyDescent="0.3">
      <c r="A54" s="17" t="str">
        <f t="shared" si="8"/>
        <v>A5X</v>
      </c>
      <c r="B54" s="17" t="str">
        <f t="shared" si="9"/>
        <v>A5XI</v>
      </c>
      <c r="C54" s="17" t="s">
        <v>51</v>
      </c>
      <c r="D54" s="17" t="str">
        <f t="shared" si="10"/>
        <v>A5XI060HK</v>
      </c>
      <c r="E54" s="17" t="str">
        <f t="shared" si="11"/>
        <v>A5XI060HK21</v>
      </c>
      <c r="F54" s="19" t="s">
        <v>72</v>
      </c>
      <c r="G54" s="19" t="s">
        <v>234</v>
      </c>
      <c r="H54" s="18" t="s">
        <v>235</v>
      </c>
      <c r="I54" s="21">
        <v>21</v>
      </c>
      <c r="J54" s="18">
        <v>30</v>
      </c>
      <c r="K54" s="40">
        <v>2116</v>
      </c>
      <c r="L54" s="21" t="str">
        <f t="shared" si="12"/>
        <v>A5XI0A60HK21302116</v>
      </c>
      <c r="M54" s="18" t="s">
        <v>264</v>
      </c>
      <c r="N54" s="18" t="s">
        <v>263</v>
      </c>
      <c r="O54" s="19" t="s">
        <v>71</v>
      </c>
      <c r="P54" s="19" t="s">
        <v>58</v>
      </c>
      <c r="Q54" s="22">
        <v>2</v>
      </c>
      <c r="R54" s="23">
        <v>2</v>
      </c>
      <c r="S54" s="23">
        <v>0</v>
      </c>
      <c r="T54" s="23">
        <v>0</v>
      </c>
      <c r="U54" s="24">
        <f t="shared" si="15"/>
        <v>2</v>
      </c>
      <c r="V54" s="23">
        <v>2</v>
      </c>
      <c r="W54" s="23">
        <v>0</v>
      </c>
      <c r="X54" s="24">
        <f t="shared" si="16"/>
        <v>2</v>
      </c>
      <c r="Y54" s="34">
        <f t="shared" si="2"/>
        <v>257392.96229999998</v>
      </c>
      <c r="Z54" s="26">
        <v>95736.69</v>
      </c>
      <c r="AA54" s="35">
        <v>248915.394</v>
      </c>
      <c r="AB54" s="28">
        <v>1914.7338</v>
      </c>
      <c r="AC54" s="28">
        <v>4786.8344999999999</v>
      </c>
      <c r="AD54" s="26">
        <v>0</v>
      </c>
      <c r="AE54" s="29">
        <f t="shared" si="17"/>
        <v>255616.96229999998</v>
      </c>
      <c r="AF54" s="30">
        <v>0</v>
      </c>
      <c r="AG54" s="30">
        <v>0</v>
      </c>
      <c r="AH54" s="30">
        <v>200</v>
      </c>
      <c r="AI54" s="30">
        <v>0</v>
      </c>
      <c r="AJ54" s="30">
        <v>1000</v>
      </c>
      <c r="AK54" s="30">
        <v>576</v>
      </c>
      <c r="AL54" s="30">
        <v>0</v>
      </c>
      <c r="AM54" s="30">
        <v>0</v>
      </c>
      <c r="AN54" s="30">
        <v>0</v>
      </c>
      <c r="AO54" s="30">
        <v>0</v>
      </c>
      <c r="AP54" s="30">
        <v>0</v>
      </c>
      <c r="AQ54" s="36">
        <f t="shared" si="5"/>
        <v>1776</v>
      </c>
      <c r="AR54" s="26">
        <v>0</v>
      </c>
      <c r="AS54" s="26">
        <f>+AR54*('[3]DATA SHEET'!$I$3*$R54)</f>
        <v>0</v>
      </c>
      <c r="AT54" s="26">
        <v>0</v>
      </c>
      <c r="AU54" s="26">
        <f>+$AT54*('[3]DATA SHEET'!$I$3*$R54)</f>
        <v>0</v>
      </c>
      <c r="AV54" s="26">
        <v>0</v>
      </c>
      <c r="AW54" s="26">
        <f>+$AV54*('[3]DATA SHEET'!$I$3*$R54)</f>
        <v>0</v>
      </c>
      <c r="AX54" s="36">
        <f t="shared" si="18"/>
        <v>0</v>
      </c>
      <c r="AY54" s="41">
        <f t="shared" si="19"/>
        <v>0</v>
      </c>
    </row>
    <row r="55" spans="1:51" x14ac:dyDescent="0.3">
      <c r="A55" s="17" t="str">
        <f t="shared" si="8"/>
        <v>A5X</v>
      </c>
      <c r="B55" s="17" t="str">
        <f t="shared" si="9"/>
        <v>A5XI</v>
      </c>
      <c r="C55" s="17" t="s">
        <v>51</v>
      </c>
      <c r="D55" s="17" t="str">
        <f t="shared" si="10"/>
        <v>A5XI160HK</v>
      </c>
      <c r="E55" s="17" t="str">
        <f t="shared" si="11"/>
        <v>A5XI160HK21</v>
      </c>
      <c r="F55" s="19" t="s">
        <v>265</v>
      </c>
      <c r="G55" s="19" t="s">
        <v>234</v>
      </c>
      <c r="H55" s="18" t="s">
        <v>235</v>
      </c>
      <c r="I55" s="21">
        <v>21</v>
      </c>
      <c r="J55" s="18">
        <v>30</v>
      </c>
      <c r="K55" s="40">
        <v>2117</v>
      </c>
      <c r="L55" s="21" t="str">
        <f t="shared" si="12"/>
        <v>A5XI1A60HK21302117</v>
      </c>
      <c r="M55" s="18" t="s">
        <v>266</v>
      </c>
      <c r="N55" s="18" t="s">
        <v>263</v>
      </c>
      <c r="O55" s="19" t="s">
        <v>71</v>
      </c>
      <c r="P55" s="19" t="s">
        <v>58</v>
      </c>
      <c r="Q55" s="22">
        <v>5</v>
      </c>
      <c r="R55" s="23">
        <v>4</v>
      </c>
      <c r="S55" s="23">
        <v>0</v>
      </c>
      <c r="T55" s="23">
        <v>0</v>
      </c>
      <c r="U55" s="24">
        <f t="shared" si="15"/>
        <v>4</v>
      </c>
      <c r="V55" s="23">
        <v>4</v>
      </c>
      <c r="W55" s="23">
        <v>0</v>
      </c>
      <c r="X55" s="24">
        <f t="shared" si="16"/>
        <v>4</v>
      </c>
      <c r="Y55" s="34">
        <f t="shared" si="2"/>
        <v>538114.24859999993</v>
      </c>
      <c r="Z55" s="26">
        <v>100105.29</v>
      </c>
      <c r="AA55" s="35">
        <v>520547.50799999997</v>
      </c>
      <c r="AB55" s="28">
        <v>4004.2115999999996</v>
      </c>
      <c r="AC55" s="28">
        <v>10010.529</v>
      </c>
      <c r="AD55" s="26">
        <v>0</v>
      </c>
      <c r="AE55" s="29">
        <f t="shared" si="17"/>
        <v>534562.24859999993</v>
      </c>
      <c r="AF55" s="30">
        <v>0</v>
      </c>
      <c r="AG55" s="30">
        <v>0</v>
      </c>
      <c r="AH55" s="30">
        <v>400</v>
      </c>
      <c r="AI55" s="30">
        <v>0</v>
      </c>
      <c r="AJ55" s="30">
        <v>2000</v>
      </c>
      <c r="AK55" s="30">
        <v>1152</v>
      </c>
      <c r="AL55" s="30">
        <v>0</v>
      </c>
      <c r="AM55" s="30">
        <v>0</v>
      </c>
      <c r="AN55" s="30">
        <v>0</v>
      </c>
      <c r="AO55" s="30">
        <v>0</v>
      </c>
      <c r="AP55" s="30">
        <v>0</v>
      </c>
      <c r="AQ55" s="36">
        <f t="shared" si="5"/>
        <v>3552</v>
      </c>
      <c r="AR55" s="26">
        <v>0</v>
      </c>
      <c r="AS55" s="26">
        <f>+AR55*('[3]DATA SHEET'!$I$3*$R55)</f>
        <v>0</v>
      </c>
      <c r="AT55" s="26">
        <v>0</v>
      </c>
      <c r="AU55" s="26">
        <f>+$AT55*('[3]DATA SHEET'!$I$3*$R55)</f>
        <v>0</v>
      </c>
      <c r="AV55" s="26">
        <v>0</v>
      </c>
      <c r="AW55" s="26">
        <f>+$AV55*('[3]DATA SHEET'!$I$3*$R55)</f>
        <v>0</v>
      </c>
      <c r="AX55" s="36">
        <f t="shared" si="18"/>
        <v>0</v>
      </c>
      <c r="AY55" s="41">
        <f t="shared" si="19"/>
        <v>0</v>
      </c>
    </row>
    <row r="56" spans="1:51" x14ac:dyDescent="0.3">
      <c r="A56" s="17" t="str">
        <f t="shared" si="8"/>
        <v>A5X</v>
      </c>
      <c r="B56" s="17" t="str">
        <f t="shared" si="9"/>
        <v>A5XI</v>
      </c>
      <c r="C56" s="17" t="s">
        <v>51</v>
      </c>
      <c r="D56" s="17" t="str">
        <f t="shared" si="10"/>
        <v>A5XIX60HK</v>
      </c>
      <c r="E56" s="17" t="str">
        <f t="shared" si="11"/>
        <v>A5XIX60HK21</v>
      </c>
      <c r="F56" s="19" t="s">
        <v>267</v>
      </c>
      <c r="G56" s="19" t="s">
        <v>234</v>
      </c>
      <c r="H56" s="18" t="s">
        <v>235</v>
      </c>
      <c r="I56" s="21">
        <v>21</v>
      </c>
      <c r="J56" s="18">
        <v>30</v>
      </c>
      <c r="K56" s="40">
        <v>2118</v>
      </c>
      <c r="L56" s="21" t="str">
        <f t="shared" si="12"/>
        <v>A5XIXA60HK21302118</v>
      </c>
      <c r="M56" s="18" t="s">
        <v>268</v>
      </c>
      <c r="N56" s="18" t="s">
        <v>263</v>
      </c>
      <c r="O56" s="19" t="s">
        <v>71</v>
      </c>
      <c r="P56" s="19" t="s">
        <v>58</v>
      </c>
      <c r="Q56" s="22">
        <v>1</v>
      </c>
      <c r="R56" s="23">
        <v>1</v>
      </c>
      <c r="S56" s="23">
        <v>0</v>
      </c>
      <c r="T56" s="23">
        <v>0</v>
      </c>
      <c r="U56" s="24">
        <f t="shared" si="15"/>
        <v>1</v>
      </c>
      <c r="V56" s="23">
        <v>1</v>
      </c>
      <c r="W56" s="23">
        <v>0</v>
      </c>
      <c r="X56" s="24">
        <f t="shared" si="16"/>
        <v>1</v>
      </c>
      <c r="Y56" s="34">
        <f t="shared" si="2"/>
        <v>206030.77499999999</v>
      </c>
      <c r="Z56" s="26">
        <v>153665</v>
      </c>
      <c r="AA56" s="35">
        <v>199764.5</v>
      </c>
      <c r="AB56" s="28">
        <v>1536.65</v>
      </c>
      <c r="AC56" s="28">
        <v>3841.625</v>
      </c>
      <c r="AD56" s="26">
        <v>0</v>
      </c>
      <c r="AE56" s="29">
        <f t="shared" ref="AE56:AE87" si="20">SUM(AA56:AD56)</f>
        <v>205142.77499999999</v>
      </c>
      <c r="AF56" s="30">
        <v>0</v>
      </c>
      <c r="AG56" s="30">
        <v>0</v>
      </c>
      <c r="AH56" s="30">
        <v>100</v>
      </c>
      <c r="AI56" s="30">
        <v>0</v>
      </c>
      <c r="AJ56" s="30">
        <v>500</v>
      </c>
      <c r="AK56" s="30">
        <v>288</v>
      </c>
      <c r="AL56" s="30">
        <v>0</v>
      </c>
      <c r="AM56" s="30">
        <v>0</v>
      </c>
      <c r="AN56" s="30">
        <v>0</v>
      </c>
      <c r="AO56" s="30">
        <v>0</v>
      </c>
      <c r="AP56" s="30">
        <v>0</v>
      </c>
      <c r="AQ56" s="36">
        <f t="shared" si="5"/>
        <v>888</v>
      </c>
      <c r="AR56" s="26">
        <v>0</v>
      </c>
      <c r="AS56" s="26">
        <f>+AR56*('[3]DATA SHEET'!$I$3*$R56)</f>
        <v>0</v>
      </c>
      <c r="AT56" s="26">
        <v>0</v>
      </c>
      <c r="AU56" s="26">
        <f>+$AT56*('[3]DATA SHEET'!$I$3*$R56)</f>
        <v>0</v>
      </c>
      <c r="AV56" s="26">
        <v>0</v>
      </c>
      <c r="AW56" s="26">
        <f>+$AV56*('[3]DATA SHEET'!$I$3*$R56)</f>
        <v>0</v>
      </c>
      <c r="AX56" s="36">
        <f t="shared" si="18"/>
        <v>0</v>
      </c>
      <c r="AY56" s="41">
        <f t="shared" si="19"/>
        <v>0</v>
      </c>
    </row>
    <row r="57" spans="1:51" x14ac:dyDescent="0.3">
      <c r="A57" s="17" t="str">
        <f t="shared" si="8"/>
        <v>A5X</v>
      </c>
      <c r="B57" s="17" t="str">
        <f t="shared" si="9"/>
        <v>A5XI</v>
      </c>
      <c r="C57" s="17" t="s">
        <v>51</v>
      </c>
      <c r="D57" s="17" t="str">
        <f t="shared" si="10"/>
        <v>A5XIY60HK</v>
      </c>
      <c r="E57" s="17" t="str">
        <f t="shared" si="11"/>
        <v>A5XIY60HK21</v>
      </c>
      <c r="F57" s="19" t="s">
        <v>269</v>
      </c>
      <c r="G57" s="19" t="s">
        <v>234</v>
      </c>
      <c r="H57" s="18" t="s">
        <v>235</v>
      </c>
      <c r="I57" s="21">
        <v>21</v>
      </c>
      <c r="J57" s="18">
        <v>30</v>
      </c>
      <c r="K57" s="40">
        <v>2120</v>
      </c>
      <c r="L57" s="21" t="str">
        <f t="shared" si="12"/>
        <v>A5XIYA60HK21302120</v>
      </c>
      <c r="M57" s="18" t="s">
        <v>270</v>
      </c>
      <c r="N57" s="18" t="s">
        <v>263</v>
      </c>
      <c r="O57" s="19" t="s">
        <v>71</v>
      </c>
      <c r="P57" s="19" t="s">
        <v>58</v>
      </c>
      <c r="Q57" s="22">
        <v>11</v>
      </c>
      <c r="R57" s="23">
        <v>11</v>
      </c>
      <c r="S57" s="23">
        <v>0</v>
      </c>
      <c r="T57" s="23">
        <v>0</v>
      </c>
      <c r="U57" s="24">
        <f t="shared" si="15"/>
        <v>11</v>
      </c>
      <c r="V57" s="23">
        <v>11</v>
      </c>
      <c r="W57" s="23">
        <v>0</v>
      </c>
      <c r="X57" s="24">
        <f t="shared" si="16"/>
        <v>11</v>
      </c>
      <c r="Y57" s="34">
        <f t="shared" si="2"/>
        <v>1424586.3951000001</v>
      </c>
      <c r="Z57" s="26">
        <v>96344.46</v>
      </c>
      <c r="AA57" s="35">
        <v>1377725.7779999999</v>
      </c>
      <c r="AB57" s="28">
        <v>10597.890600000001</v>
      </c>
      <c r="AC57" s="28">
        <v>26494.726500000004</v>
      </c>
      <c r="AD57" s="26">
        <v>0</v>
      </c>
      <c r="AE57" s="29">
        <f t="shared" si="20"/>
        <v>1414818.3951000001</v>
      </c>
      <c r="AF57" s="30">
        <v>0</v>
      </c>
      <c r="AG57" s="30">
        <v>0</v>
      </c>
      <c r="AH57" s="30">
        <v>1100</v>
      </c>
      <c r="AI57" s="30">
        <v>0</v>
      </c>
      <c r="AJ57" s="30">
        <v>5500</v>
      </c>
      <c r="AK57" s="30">
        <v>3168</v>
      </c>
      <c r="AL57" s="30">
        <v>0</v>
      </c>
      <c r="AM57" s="30">
        <v>0</v>
      </c>
      <c r="AN57" s="30">
        <v>0</v>
      </c>
      <c r="AO57" s="30">
        <v>0</v>
      </c>
      <c r="AP57" s="30">
        <v>0</v>
      </c>
      <c r="AQ57" s="36">
        <f t="shared" si="5"/>
        <v>9768</v>
      </c>
      <c r="AR57" s="26">
        <v>0</v>
      </c>
      <c r="AS57" s="26">
        <f>+AR57*('[3]DATA SHEET'!$I$3*$R57)</f>
        <v>0</v>
      </c>
      <c r="AT57" s="26">
        <v>0</v>
      </c>
      <c r="AU57" s="26">
        <f>+$AT57*('[3]DATA SHEET'!$I$3*$R57)</f>
        <v>0</v>
      </c>
      <c r="AV57" s="26">
        <v>0</v>
      </c>
      <c r="AW57" s="26">
        <f>+$AV57*('[3]DATA SHEET'!$I$3*$R57)</f>
        <v>0</v>
      </c>
      <c r="AX57" s="36">
        <f t="shared" si="18"/>
        <v>0</v>
      </c>
      <c r="AY57" s="41">
        <f t="shared" si="19"/>
        <v>0</v>
      </c>
    </row>
    <row r="58" spans="1:51" x14ac:dyDescent="0.3">
      <c r="A58" s="17" t="str">
        <f t="shared" si="8"/>
        <v>A5X</v>
      </c>
      <c r="B58" s="17" t="str">
        <f t="shared" si="9"/>
        <v>A5XI</v>
      </c>
      <c r="C58" s="17" t="s">
        <v>51</v>
      </c>
      <c r="D58" s="17" t="str">
        <f t="shared" si="10"/>
        <v>A5XI460HK</v>
      </c>
      <c r="E58" s="17" t="str">
        <f t="shared" si="11"/>
        <v>A5XI460HK21</v>
      </c>
      <c r="F58" s="19" t="s">
        <v>271</v>
      </c>
      <c r="G58" s="19" t="s">
        <v>234</v>
      </c>
      <c r="H58" s="18" t="s">
        <v>235</v>
      </c>
      <c r="I58" s="21">
        <v>21</v>
      </c>
      <c r="J58" s="18">
        <v>30</v>
      </c>
      <c r="K58" s="40">
        <v>2121</v>
      </c>
      <c r="L58" s="21" t="str">
        <f t="shared" si="12"/>
        <v>A5XI4A60HK21302121</v>
      </c>
      <c r="M58" s="18" t="s">
        <v>272</v>
      </c>
      <c r="N58" s="18" t="s">
        <v>263</v>
      </c>
      <c r="O58" s="19" t="s">
        <v>71</v>
      </c>
      <c r="P58" s="19" t="s">
        <v>58</v>
      </c>
      <c r="Q58" s="22">
        <v>4</v>
      </c>
      <c r="R58" s="23">
        <v>3</v>
      </c>
      <c r="S58" s="23">
        <v>0</v>
      </c>
      <c r="T58" s="23">
        <v>0</v>
      </c>
      <c r="U58" s="24">
        <f t="shared" si="15"/>
        <v>3</v>
      </c>
      <c r="V58" s="23">
        <v>3</v>
      </c>
      <c r="W58" s="23">
        <v>0</v>
      </c>
      <c r="X58" s="24">
        <f t="shared" si="16"/>
        <v>3</v>
      </c>
      <c r="Y58" s="34">
        <f t="shared" si="2"/>
        <v>536009.85</v>
      </c>
      <c r="Z58" s="26">
        <v>133170</v>
      </c>
      <c r="AA58" s="35">
        <v>519363</v>
      </c>
      <c r="AB58" s="28">
        <v>3995.1</v>
      </c>
      <c r="AC58" s="28">
        <v>9987.75</v>
      </c>
      <c r="AD58" s="26">
        <v>0</v>
      </c>
      <c r="AE58" s="29">
        <f t="shared" si="20"/>
        <v>533345.85</v>
      </c>
      <c r="AF58" s="30">
        <v>0</v>
      </c>
      <c r="AG58" s="30">
        <v>0</v>
      </c>
      <c r="AH58" s="30">
        <v>300</v>
      </c>
      <c r="AI58" s="30">
        <v>0</v>
      </c>
      <c r="AJ58" s="30">
        <v>1500</v>
      </c>
      <c r="AK58" s="30">
        <v>864</v>
      </c>
      <c r="AL58" s="30">
        <v>0</v>
      </c>
      <c r="AM58" s="30">
        <v>0</v>
      </c>
      <c r="AN58" s="30">
        <v>0</v>
      </c>
      <c r="AO58" s="30">
        <v>0</v>
      </c>
      <c r="AP58" s="30">
        <v>0</v>
      </c>
      <c r="AQ58" s="36">
        <f t="shared" si="5"/>
        <v>2664</v>
      </c>
      <c r="AR58" s="26">
        <v>0</v>
      </c>
      <c r="AS58" s="26">
        <f>+AR58*('[3]DATA SHEET'!$I$3*$R58)</f>
        <v>0</v>
      </c>
      <c r="AT58" s="26">
        <v>0</v>
      </c>
      <c r="AU58" s="26">
        <f>+$AT58*('[3]DATA SHEET'!$I$3*$R58)</f>
        <v>0</v>
      </c>
      <c r="AV58" s="26">
        <v>0</v>
      </c>
      <c r="AW58" s="26">
        <f>+$AV58*('[3]DATA SHEET'!$I$3*$R58)</f>
        <v>0</v>
      </c>
      <c r="AX58" s="36">
        <f t="shared" si="18"/>
        <v>0</v>
      </c>
      <c r="AY58" s="41">
        <f t="shared" si="19"/>
        <v>0</v>
      </c>
    </row>
    <row r="59" spans="1:51" x14ac:dyDescent="0.3">
      <c r="A59" s="17" t="str">
        <f t="shared" si="8"/>
        <v>A60</v>
      </c>
      <c r="B59" s="17" t="str">
        <f t="shared" si="9"/>
        <v>A60F</v>
      </c>
      <c r="C59" s="17" t="s">
        <v>51</v>
      </c>
      <c r="D59" s="17" t="str">
        <f t="shared" si="10"/>
        <v>A60FI60HK</v>
      </c>
      <c r="E59" s="17" t="str">
        <f t="shared" si="11"/>
        <v>A60FI60HK21</v>
      </c>
      <c r="F59" s="19" t="s">
        <v>247</v>
      </c>
      <c r="G59" s="19" t="s">
        <v>234</v>
      </c>
      <c r="H59" s="18" t="s">
        <v>235</v>
      </c>
      <c r="I59" s="21">
        <v>21</v>
      </c>
      <c r="J59" s="18">
        <v>30</v>
      </c>
      <c r="K59" s="40">
        <v>2123</v>
      </c>
      <c r="L59" s="21" t="str">
        <f t="shared" si="12"/>
        <v>A60FIA60HK21302123</v>
      </c>
      <c r="M59" s="19" t="s">
        <v>273</v>
      </c>
      <c r="N59" s="18" t="s">
        <v>249</v>
      </c>
      <c r="O59" s="42" t="s">
        <v>184</v>
      </c>
      <c r="P59" s="19" t="s">
        <v>58</v>
      </c>
      <c r="Q59" s="22">
        <v>7</v>
      </c>
      <c r="R59" s="23">
        <v>8</v>
      </c>
      <c r="S59" s="23">
        <v>0</v>
      </c>
      <c r="T59" s="23">
        <v>0</v>
      </c>
      <c r="U59" s="24">
        <f t="shared" si="15"/>
        <v>8</v>
      </c>
      <c r="V59" s="23">
        <v>8</v>
      </c>
      <c r="W59" s="23">
        <v>0</v>
      </c>
      <c r="X59" s="24">
        <f t="shared" si="16"/>
        <v>8</v>
      </c>
      <c r="Y59" s="34">
        <f t="shared" si="2"/>
        <v>928447.20120000001</v>
      </c>
      <c r="Z59" s="26">
        <v>86268.09</v>
      </c>
      <c r="AA59" s="35">
        <v>897188.13599999994</v>
      </c>
      <c r="AB59" s="28">
        <v>6901.4471999999996</v>
      </c>
      <c r="AC59" s="28">
        <v>17253.617999999999</v>
      </c>
      <c r="AD59" s="26">
        <v>0</v>
      </c>
      <c r="AE59" s="29">
        <f t="shared" si="20"/>
        <v>921343.20120000001</v>
      </c>
      <c r="AF59" s="30">
        <v>0</v>
      </c>
      <c r="AG59" s="30">
        <v>0</v>
      </c>
      <c r="AH59" s="30">
        <v>800</v>
      </c>
      <c r="AI59" s="30">
        <v>0</v>
      </c>
      <c r="AJ59" s="30">
        <v>4000</v>
      </c>
      <c r="AK59" s="30">
        <v>2304</v>
      </c>
      <c r="AL59" s="30">
        <v>0</v>
      </c>
      <c r="AM59" s="30">
        <v>0</v>
      </c>
      <c r="AN59" s="30">
        <v>0</v>
      </c>
      <c r="AO59" s="30">
        <v>0</v>
      </c>
      <c r="AP59" s="30">
        <v>0</v>
      </c>
      <c r="AQ59" s="36">
        <f t="shared" si="5"/>
        <v>7104</v>
      </c>
      <c r="AR59" s="26">
        <v>0</v>
      </c>
      <c r="AS59" s="26">
        <f>+AR59*('[3]DATA SHEET'!$I$3*$R59)</f>
        <v>0</v>
      </c>
      <c r="AT59" s="26">
        <v>0</v>
      </c>
      <c r="AU59" s="26">
        <f>+$AT59*('[3]DATA SHEET'!$I$3*$R59)</f>
        <v>0</v>
      </c>
      <c r="AV59" s="26">
        <v>0</v>
      </c>
      <c r="AW59" s="26">
        <f>+$AV59*('[3]DATA SHEET'!$I$3*$R59)</f>
        <v>0</v>
      </c>
      <c r="AX59" s="36">
        <f t="shared" si="18"/>
        <v>0</v>
      </c>
      <c r="AY59" s="41">
        <f t="shared" si="19"/>
        <v>0</v>
      </c>
    </row>
    <row r="60" spans="1:51" x14ac:dyDescent="0.3">
      <c r="A60" s="17" t="str">
        <f t="shared" si="8"/>
        <v>A29</v>
      </c>
      <c r="B60" s="17" t="str">
        <f t="shared" si="9"/>
        <v>A29A</v>
      </c>
      <c r="C60" s="17" t="s">
        <v>51</v>
      </c>
      <c r="D60" s="17" t="str">
        <f t="shared" si="10"/>
        <v>A29AA60HK</v>
      </c>
      <c r="E60" s="17" t="str">
        <f t="shared" si="11"/>
        <v>A29AA60HK21</v>
      </c>
      <c r="F60" s="19" t="s">
        <v>274</v>
      </c>
      <c r="G60" s="19" t="s">
        <v>234</v>
      </c>
      <c r="H60" s="18" t="s">
        <v>235</v>
      </c>
      <c r="I60" s="21">
        <v>21</v>
      </c>
      <c r="J60" s="18">
        <v>30</v>
      </c>
      <c r="K60" s="40">
        <v>2124</v>
      </c>
      <c r="L60" s="21" t="str">
        <f t="shared" si="12"/>
        <v>A29AAA60HK21302124</v>
      </c>
      <c r="M60" s="18" t="s">
        <v>275</v>
      </c>
      <c r="N60" s="18" t="s">
        <v>276</v>
      </c>
      <c r="O60" s="19" t="s">
        <v>67</v>
      </c>
      <c r="P60" s="19" t="s">
        <v>58</v>
      </c>
      <c r="Q60" s="22">
        <v>0</v>
      </c>
      <c r="R60" s="23">
        <v>3</v>
      </c>
      <c r="S60" s="23">
        <v>0</v>
      </c>
      <c r="T60" s="23">
        <v>0</v>
      </c>
      <c r="U60" s="24">
        <f t="shared" si="15"/>
        <v>3</v>
      </c>
      <c r="V60" s="23">
        <v>3</v>
      </c>
      <c r="W60" s="23">
        <v>0</v>
      </c>
      <c r="X60" s="24">
        <f t="shared" si="16"/>
        <v>3</v>
      </c>
      <c r="Y60" s="34">
        <f t="shared" si="2"/>
        <v>360855.18000000005</v>
      </c>
      <c r="Z60" s="26">
        <v>89436</v>
      </c>
      <c r="AA60" s="35">
        <v>348800.4</v>
      </c>
      <c r="AB60" s="28">
        <v>2683.08</v>
      </c>
      <c r="AC60" s="28">
        <v>6707.7000000000007</v>
      </c>
      <c r="AD60" s="26">
        <v>0</v>
      </c>
      <c r="AE60" s="29">
        <f t="shared" si="20"/>
        <v>358191.18000000005</v>
      </c>
      <c r="AF60" s="30">
        <v>0</v>
      </c>
      <c r="AG60" s="30">
        <v>0</v>
      </c>
      <c r="AH60" s="30">
        <v>300</v>
      </c>
      <c r="AI60" s="30">
        <v>0</v>
      </c>
      <c r="AJ60" s="30">
        <v>1500</v>
      </c>
      <c r="AK60" s="30">
        <v>864</v>
      </c>
      <c r="AL60" s="30">
        <v>0</v>
      </c>
      <c r="AM60" s="30">
        <v>0</v>
      </c>
      <c r="AN60" s="30">
        <v>0</v>
      </c>
      <c r="AO60" s="30">
        <v>0</v>
      </c>
      <c r="AP60" s="30">
        <v>0</v>
      </c>
      <c r="AQ60" s="36">
        <f t="shared" si="5"/>
        <v>2664</v>
      </c>
      <c r="AR60" s="26">
        <v>0</v>
      </c>
      <c r="AS60" s="26">
        <f>+AR60*('[3]DATA SHEET'!$I$3*$R60)</f>
        <v>0</v>
      </c>
      <c r="AT60" s="26">
        <v>0</v>
      </c>
      <c r="AU60" s="26">
        <f>+$AT60*('[3]DATA SHEET'!$I$3*$R60)</f>
        <v>0</v>
      </c>
      <c r="AV60" s="26">
        <v>0</v>
      </c>
      <c r="AW60" s="26">
        <f>+$AV60*('[3]DATA SHEET'!$I$3*$R60)</f>
        <v>0</v>
      </c>
      <c r="AX60" s="36">
        <f t="shared" si="18"/>
        <v>0</v>
      </c>
      <c r="AY60" s="41">
        <f t="shared" si="19"/>
        <v>0</v>
      </c>
    </row>
    <row r="61" spans="1:51" x14ac:dyDescent="0.3">
      <c r="A61" s="17" t="str">
        <f t="shared" si="8"/>
        <v>D43</v>
      </c>
      <c r="B61" s="17" t="str">
        <f t="shared" si="9"/>
        <v>D430</v>
      </c>
      <c r="C61" s="17" t="s">
        <v>51</v>
      </c>
      <c r="D61" s="17" t="str">
        <f t="shared" si="10"/>
        <v>D430060HK</v>
      </c>
      <c r="E61" s="17" t="str">
        <f t="shared" si="11"/>
        <v>D430060HK21</v>
      </c>
      <c r="F61" s="19" t="s">
        <v>277</v>
      </c>
      <c r="G61" s="19" t="s">
        <v>234</v>
      </c>
      <c r="H61" s="18" t="s">
        <v>235</v>
      </c>
      <c r="I61" s="21">
        <v>21</v>
      </c>
      <c r="J61" s="18">
        <v>30</v>
      </c>
      <c r="K61" s="40">
        <v>2125</v>
      </c>
      <c r="L61" s="21" t="str">
        <f t="shared" si="12"/>
        <v>D4300A60HK21302125</v>
      </c>
      <c r="M61" s="19" t="s">
        <v>278</v>
      </c>
      <c r="N61" s="19" t="s">
        <v>278</v>
      </c>
      <c r="O61" s="19" t="s">
        <v>67</v>
      </c>
      <c r="P61" s="19" t="s">
        <v>58</v>
      </c>
      <c r="Q61" s="22">
        <v>0</v>
      </c>
      <c r="R61" s="23">
        <v>3</v>
      </c>
      <c r="S61" s="23">
        <v>0</v>
      </c>
      <c r="T61" s="23">
        <v>0</v>
      </c>
      <c r="U61" s="24">
        <f t="shared" si="15"/>
        <v>3</v>
      </c>
      <c r="V61" s="23">
        <v>3</v>
      </c>
      <c r="W61" s="23">
        <v>0</v>
      </c>
      <c r="X61" s="24">
        <f t="shared" si="16"/>
        <v>3</v>
      </c>
      <c r="Y61" s="34">
        <f t="shared" si="2"/>
        <v>428771.97</v>
      </c>
      <c r="Z61" s="26">
        <v>106394</v>
      </c>
      <c r="AA61" s="35">
        <v>414936.6</v>
      </c>
      <c r="AB61" s="28">
        <v>3191.82</v>
      </c>
      <c r="AC61" s="28">
        <v>7979.55</v>
      </c>
      <c r="AD61" s="26">
        <v>0</v>
      </c>
      <c r="AE61" s="29">
        <f t="shared" si="20"/>
        <v>426107.97</v>
      </c>
      <c r="AF61" s="30">
        <v>0</v>
      </c>
      <c r="AG61" s="30">
        <v>0</v>
      </c>
      <c r="AH61" s="30">
        <v>300</v>
      </c>
      <c r="AI61" s="30">
        <v>0</v>
      </c>
      <c r="AJ61" s="30">
        <v>1500</v>
      </c>
      <c r="AK61" s="30">
        <v>864</v>
      </c>
      <c r="AL61" s="30">
        <v>0</v>
      </c>
      <c r="AM61" s="30">
        <v>0</v>
      </c>
      <c r="AN61" s="30">
        <v>0</v>
      </c>
      <c r="AO61" s="30">
        <v>0</v>
      </c>
      <c r="AP61" s="30">
        <v>0</v>
      </c>
      <c r="AQ61" s="36">
        <f t="shared" si="5"/>
        <v>2664</v>
      </c>
      <c r="AR61" s="26">
        <v>0</v>
      </c>
      <c r="AS61" s="26">
        <f>+AR61*('[3]DATA SHEET'!$I$3*$R61)</f>
        <v>0</v>
      </c>
      <c r="AT61" s="26">
        <v>0</v>
      </c>
      <c r="AU61" s="26">
        <f>+$AT61*('[3]DATA SHEET'!$I$3*$R61)</f>
        <v>0</v>
      </c>
      <c r="AV61" s="26">
        <v>0</v>
      </c>
      <c r="AW61" s="26">
        <f>+$AV61*('[3]DATA SHEET'!$I$3*$R61)</f>
        <v>0</v>
      </c>
      <c r="AX61" s="36">
        <f t="shared" si="18"/>
        <v>0</v>
      </c>
      <c r="AY61" s="41">
        <f t="shared" si="19"/>
        <v>0</v>
      </c>
    </row>
    <row r="62" spans="1:51" x14ac:dyDescent="0.3">
      <c r="A62" s="17" t="str">
        <f t="shared" si="8"/>
        <v>A60</v>
      </c>
      <c r="B62" s="17" t="str">
        <f t="shared" si="9"/>
        <v>A60A</v>
      </c>
      <c r="C62" s="17" t="s">
        <v>51</v>
      </c>
      <c r="D62" s="17" t="str">
        <f t="shared" si="10"/>
        <v>A60AA60HK</v>
      </c>
      <c r="E62" s="17" t="str">
        <f t="shared" si="11"/>
        <v>A60AA60HK21</v>
      </c>
      <c r="F62" s="19" t="s">
        <v>279</v>
      </c>
      <c r="G62" s="19" t="s">
        <v>234</v>
      </c>
      <c r="H62" s="18" t="s">
        <v>235</v>
      </c>
      <c r="I62" s="21">
        <v>21</v>
      </c>
      <c r="J62" s="18">
        <v>30</v>
      </c>
      <c r="K62" s="40">
        <v>2127</v>
      </c>
      <c r="L62" s="21" t="str">
        <f t="shared" si="12"/>
        <v>A60AAA60HK21302127</v>
      </c>
      <c r="M62" s="18" t="s">
        <v>280</v>
      </c>
      <c r="N62" s="18" t="s">
        <v>57</v>
      </c>
      <c r="O62" s="19" t="s">
        <v>57</v>
      </c>
      <c r="P62" s="19" t="s">
        <v>58</v>
      </c>
      <c r="Q62" s="22">
        <v>0</v>
      </c>
      <c r="R62" s="23">
        <v>3</v>
      </c>
      <c r="S62" s="23">
        <v>0</v>
      </c>
      <c r="T62" s="23">
        <v>0</v>
      </c>
      <c r="U62" s="24">
        <f t="shared" si="15"/>
        <v>3</v>
      </c>
      <c r="V62" s="23">
        <v>3</v>
      </c>
      <c r="W62" s="23">
        <v>0</v>
      </c>
      <c r="X62" s="24">
        <f t="shared" si="16"/>
        <v>3</v>
      </c>
      <c r="Y62" s="34">
        <f t="shared" si="2"/>
        <v>372381.56999999995</v>
      </c>
      <c r="Z62" s="26">
        <v>92314</v>
      </c>
      <c r="AA62" s="35">
        <v>360024.6</v>
      </c>
      <c r="AB62" s="28">
        <v>2769.42</v>
      </c>
      <c r="AC62" s="28">
        <v>6923.55</v>
      </c>
      <c r="AD62" s="26">
        <v>0</v>
      </c>
      <c r="AE62" s="29">
        <f t="shared" si="20"/>
        <v>369717.56999999995</v>
      </c>
      <c r="AF62" s="30">
        <v>0</v>
      </c>
      <c r="AG62" s="30">
        <v>0</v>
      </c>
      <c r="AH62" s="30">
        <v>300</v>
      </c>
      <c r="AI62" s="30">
        <v>0</v>
      </c>
      <c r="AJ62" s="30">
        <v>1500</v>
      </c>
      <c r="AK62" s="30">
        <v>864</v>
      </c>
      <c r="AL62" s="30">
        <v>0</v>
      </c>
      <c r="AM62" s="30">
        <v>0</v>
      </c>
      <c r="AN62" s="30">
        <v>0</v>
      </c>
      <c r="AO62" s="30">
        <v>0</v>
      </c>
      <c r="AP62" s="30">
        <v>0</v>
      </c>
      <c r="AQ62" s="36">
        <f t="shared" si="5"/>
        <v>2664</v>
      </c>
      <c r="AR62" s="26">
        <v>0</v>
      </c>
      <c r="AS62" s="26">
        <f>+AR62*('[3]DATA SHEET'!$I$3*$R62)</f>
        <v>0</v>
      </c>
      <c r="AT62" s="26">
        <v>0</v>
      </c>
      <c r="AU62" s="26">
        <f>+$AT62*('[3]DATA SHEET'!$I$3*$R62)</f>
        <v>0</v>
      </c>
      <c r="AV62" s="26">
        <v>0</v>
      </c>
      <c r="AW62" s="26">
        <f>+$AV62*('[3]DATA SHEET'!$I$3*$R62)</f>
        <v>0</v>
      </c>
      <c r="AX62" s="36">
        <f t="shared" si="18"/>
        <v>0</v>
      </c>
      <c r="AY62" s="41">
        <f t="shared" si="19"/>
        <v>0</v>
      </c>
    </row>
    <row r="63" spans="1:51" x14ac:dyDescent="0.3">
      <c r="A63" s="17" t="str">
        <f t="shared" si="8"/>
        <v>A5X</v>
      </c>
      <c r="B63" s="17" t="str">
        <f t="shared" si="9"/>
        <v>A5XL</v>
      </c>
      <c r="C63" s="17" t="s">
        <v>51</v>
      </c>
      <c r="D63" s="17" t="str">
        <f t="shared" si="10"/>
        <v>A5XLM60HK</v>
      </c>
      <c r="E63" s="17" t="str">
        <f t="shared" si="11"/>
        <v>A5XLM60HK21</v>
      </c>
      <c r="F63" s="19" t="s">
        <v>281</v>
      </c>
      <c r="G63" s="19" t="s">
        <v>234</v>
      </c>
      <c r="H63" s="18" t="s">
        <v>235</v>
      </c>
      <c r="I63" s="21">
        <v>21</v>
      </c>
      <c r="J63" s="18">
        <v>30</v>
      </c>
      <c r="K63" s="40">
        <v>2128</v>
      </c>
      <c r="L63" s="21" t="str">
        <f t="shared" si="12"/>
        <v>A5XLMA60HK21302128</v>
      </c>
      <c r="M63" s="18" t="s">
        <v>282</v>
      </c>
      <c r="N63" s="19" t="s">
        <v>282</v>
      </c>
      <c r="O63" s="42" t="s">
        <v>184</v>
      </c>
      <c r="P63" s="19" t="s">
        <v>58</v>
      </c>
      <c r="Q63" s="22">
        <v>0</v>
      </c>
      <c r="R63" s="23">
        <v>6</v>
      </c>
      <c r="S63" s="23">
        <v>0</v>
      </c>
      <c r="T63" s="23">
        <v>0</v>
      </c>
      <c r="U63" s="24">
        <f t="shared" si="15"/>
        <v>6</v>
      </c>
      <c r="V63" s="23">
        <v>6</v>
      </c>
      <c r="W63" s="23">
        <v>0</v>
      </c>
      <c r="X63" s="24">
        <f t="shared" si="16"/>
        <v>6</v>
      </c>
      <c r="Y63" s="34">
        <f t="shared" si="2"/>
        <v>780952.32000000007</v>
      </c>
      <c r="Z63" s="26">
        <v>96832</v>
      </c>
      <c r="AA63" s="35">
        <v>755289.59999999998</v>
      </c>
      <c r="AB63" s="28">
        <v>5809.92</v>
      </c>
      <c r="AC63" s="28">
        <v>14524.800000000001</v>
      </c>
      <c r="AD63" s="26">
        <v>0</v>
      </c>
      <c r="AE63" s="29">
        <f t="shared" si="20"/>
        <v>775624.32000000007</v>
      </c>
      <c r="AF63" s="30">
        <v>0</v>
      </c>
      <c r="AG63" s="30">
        <v>0</v>
      </c>
      <c r="AH63" s="30">
        <v>600</v>
      </c>
      <c r="AI63" s="30">
        <v>0</v>
      </c>
      <c r="AJ63" s="30">
        <v>3000</v>
      </c>
      <c r="AK63" s="30">
        <v>1728</v>
      </c>
      <c r="AL63" s="30">
        <v>0</v>
      </c>
      <c r="AM63" s="30">
        <v>0</v>
      </c>
      <c r="AN63" s="30">
        <v>0</v>
      </c>
      <c r="AO63" s="30">
        <v>0</v>
      </c>
      <c r="AP63" s="30">
        <v>0</v>
      </c>
      <c r="AQ63" s="36">
        <f t="shared" si="5"/>
        <v>5328</v>
      </c>
      <c r="AR63" s="26">
        <v>0</v>
      </c>
      <c r="AS63" s="26">
        <f>+AR63*('[3]DATA SHEET'!$I$3*$R63)</f>
        <v>0</v>
      </c>
      <c r="AT63" s="26">
        <v>0</v>
      </c>
      <c r="AU63" s="26">
        <f>+$AT63*('[3]DATA SHEET'!$I$3*$R63)</f>
        <v>0</v>
      </c>
      <c r="AV63" s="26">
        <v>0</v>
      </c>
      <c r="AW63" s="26">
        <f>+$AV63*('[3]DATA SHEET'!$I$3*$R63)</f>
        <v>0</v>
      </c>
      <c r="AX63" s="36">
        <f t="shared" si="18"/>
        <v>0</v>
      </c>
      <c r="AY63" s="41">
        <f t="shared" si="19"/>
        <v>0</v>
      </c>
    </row>
    <row r="64" spans="1:51" x14ac:dyDescent="0.3">
      <c r="A64" s="17" t="str">
        <f t="shared" si="8"/>
        <v>A17</v>
      </c>
      <c r="B64" s="17" t="str">
        <f t="shared" si="9"/>
        <v>A170</v>
      </c>
      <c r="C64" s="17" t="s">
        <v>51</v>
      </c>
      <c r="D64" s="17" t="str">
        <f t="shared" si="10"/>
        <v>A170060HK</v>
      </c>
      <c r="E64" s="17" t="str">
        <f t="shared" si="11"/>
        <v>A170060HK21</v>
      </c>
      <c r="F64" s="19" t="s">
        <v>283</v>
      </c>
      <c r="G64" s="19" t="s">
        <v>234</v>
      </c>
      <c r="H64" s="18" t="s">
        <v>235</v>
      </c>
      <c r="I64" s="21">
        <v>21</v>
      </c>
      <c r="J64" s="18">
        <v>30</v>
      </c>
      <c r="K64" s="40">
        <v>2129</v>
      </c>
      <c r="L64" s="21" t="str">
        <f t="shared" si="12"/>
        <v>A1700A60HK21302129</v>
      </c>
      <c r="M64" s="18" t="s">
        <v>284</v>
      </c>
      <c r="N64" s="19" t="s">
        <v>285</v>
      </c>
      <c r="O64" s="19" t="s">
        <v>67</v>
      </c>
      <c r="P64" s="19" t="s">
        <v>58</v>
      </c>
      <c r="Q64" s="22">
        <v>0</v>
      </c>
      <c r="R64" s="23">
        <v>2</v>
      </c>
      <c r="S64" s="23">
        <v>0</v>
      </c>
      <c r="T64" s="23">
        <v>0</v>
      </c>
      <c r="U64" s="24">
        <f t="shared" si="15"/>
        <v>2</v>
      </c>
      <c r="V64" s="23">
        <v>2</v>
      </c>
      <c r="W64" s="23">
        <v>0</v>
      </c>
      <c r="X64" s="24">
        <f t="shared" si="16"/>
        <v>2</v>
      </c>
      <c r="Y64" s="34">
        <f t="shared" si="2"/>
        <v>261516.27</v>
      </c>
      <c r="Z64" s="26">
        <v>97281</v>
      </c>
      <c r="AA64" s="35">
        <v>252930.6</v>
      </c>
      <c r="AB64" s="28">
        <v>1945.6200000000001</v>
      </c>
      <c r="AC64" s="28">
        <v>4864.05</v>
      </c>
      <c r="AD64" s="26">
        <v>0</v>
      </c>
      <c r="AE64" s="29">
        <f t="shared" si="20"/>
        <v>259740.27</v>
      </c>
      <c r="AF64" s="30">
        <v>0</v>
      </c>
      <c r="AG64" s="30">
        <v>0</v>
      </c>
      <c r="AH64" s="30">
        <v>200</v>
      </c>
      <c r="AI64" s="30">
        <v>0</v>
      </c>
      <c r="AJ64" s="30">
        <v>1000</v>
      </c>
      <c r="AK64" s="30">
        <v>576</v>
      </c>
      <c r="AL64" s="30">
        <v>0</v>
      </c>
      <c r="AM64" s="30">
        <v>0</v>
      </c>
      <c r="AN64" s="30">
        <v>0</v>
      </c>
      <c r="AO64" s="30">
        <v>0</v>
      </c>
      <c r="AP64" s="30">
        <v>0</v>
      </c>
      <c r="AQ64" s="36">
        <f t="shared" si="5"/>
        <v>1776</v>
      </c>
      <c r="AR64" s="26">
        <v>0</v>
      </c>
      <c r="AS64" s="26">
        <f>+AR64*('[3]DATA SHEET'!$I$3*$R64)</f>
        <v>0</v>
      </c>
      <c r="AT64" s="26">
        <v>0</v>
      </c>
      <c r="AU64" s="26">
        <f>+$AT64*('[3]DATA SHEET'!$I$3*$R64)</f>
        <v>0</v>
      </c>
      <c r="AV64" s="26">
        <v>0</v>
      </c>
      <c r="AW64" s="26">
        <f>+$AV64*('[3]DATA SHEET'!$I$3*$R64)</f>
        <v>0</v>
      </c>
      <c r="AX64" s="36">
        <f t="shared" si="18"/>
        <v>0</v>
      </c>
      <c r="AY64" s="41">
        <f t="shared" si="19"/>
        <v>0</v>
      </c>
    </row>
    <row r="65" spans="1:51" x14ac:dyDescent="0.3">
      <c r="A65" s="17" t="str">
        <f t="shared" si="8"/>
        <v>A5X</v>
      </c>
      <c r="B65" s="17" t="str">
        <f t="shared" si="9"/>
        <v>A5XA</v>
      </c>
      <c r="C65" s="17" t="s">
        <v>51</v>
      </c>
      <c r="D65" s="17" t="str">
        <f t="shared" si="10"/>
        <v>A5XAA60HL</v>
      </c>
      <c r="E65" s="17" t="str">
        <f t="shared" si="11"/>
        <v>A5XAA60HL21</v>
      </c>
      <c r="F65" s="19" t="s">
        <v>286</v>
      </c>
      <c r="G65" s="19" t="s">
        <v>287</v>
      </c>
      <c r="H65" s="18" t="s">
        <v>288</v>
      </c>
      <c r="I65" s="21">
        <v>21</v>
      </c>
      <c r="J65" s="18">
        <v>30</v>
      </c>
      <c r="K65" s="43" t="s">
        <v>289</v>
      </c>
      <c r="L65" s="21" t="str">
        <f t="shared" si="12"/>
        <v>A5XAAA60HL21300001</v>
      </c>
      <c r="M65" s="44" t="s">
        <v>290</v>
      </c>
      <c r="N65" s="19" t="s">
        <v>291</v>
      </c>
      <c r="O65" s="19" t="s">
        <v>71</v>
      </c>
      <c r="P65" s="19" t="s">
        <v>58</v>
      </c>
      <c r="Q65" s="22">
        <v>0</v>
      </c>
      <c r="R65" s="23">
        <v>7</v>
      </c>
      <c r="S65" s="23">
        <v>0</v>
      </c>
      <c r="T65" s="23">
        <v>0</v>
      </c>
      <c r="U65" s="24">
        <f t="shared" si="15"/>
        <v>7</v>
      </c>
      <c r="V65" s="23">
        <v>0</v>
      </c>
      <c r="W65" s="23">
        <v>0</v>
      </c>
      <c r="X65" s="24">
        <f t="shared" si="16"/>
        <v>0</v>
      </c>
      <c r="Y65" s="34">
        <f t="shared" si="2"/>
        <v>890498.13658536447</v>
      </c>
      <c r="Z65" s="45">
        <v>121401.951219512</v>
      </c>
      <c r="AA65" s="35">
        <f t="shared" ref="AA65:AA128" si="21">$Z65*$R65</f>
        <v>849813.658536584</v>
      </c>
      <c r="AB65" s="28">
        <f>+$AA65*'[3]DATA SHEET'!$C$3</f>
        <v>8498.1365853658408</v>
      </c>
      <c r="AC65" s="28">
        <f>+$AA65*'[3]DATA SHEET'!$D$3</f>
        <v>21245.341463414603</v>
      </c>
      <c r="AD65" s="26">
        <v>0</v>
      </c>
      <c r="AE65" s="29">
        <f t="shared" si="20"/>
        <v>879557.13658536447</v>
      </c>
      <c r="AF65" s="30">
        <f>+$R65*'[3]DATA SHEET'!$E$3</f>
        <v>3500</v>
      </c>
      <c r="AG65" s="30">
        <f>+$R65*'[3]DATA SHEET'!$H$3</f>
        <v>350</v>
      </c>
      <c r="AH65" s="30">
        <f>+$R65*'[3]DATA SHEET'!$F$3</f>
        <v>700</v>
      </c>
      <c r="AI65" s="30">
        <v>0</v>
      </c>
      <c r="AJ65" s="30">
        <f>+$R65*'[3]DATA SHEET'!$E$3</f>
        <v>3500</v>
      </c>
      <c r="AK65" s="30">
        <v>2891</v>
      </c>
      <c r="AL65" s="30">
        <v>0</v>
      </c>
      <c r="AM65" s="30">
        <v>0</v>
      </c>
      <c r="AN65" s="30">
        <v>0</v>
      </c>
      <c r="AO65" s="30">
        <v>0</v>
      </c>
      <c r="AP65" s="30">
        <v>0</v>
      </c>
      <c r="AQ65" s="36">
        <f t="shared" si="5"/>
        <v>10941</v>
      </c>
      <c r="AR65" s="26">
        <v>0</v>
      </c>
      <c r="AS65" s="26">
        <f>+AR65*('[3]DATA SHEET'!$I$3*$R65)</f>
        <v>0</v>
      </c>
      <c r="AT65" s="26">
        <v>0</v>
      </c>
      <c r="AU65" s="26">
        <f>+$AT65*('[3]DATA SHEET'!$I$3*$R65)</f>
        <v>0</v>
      </c>
      <c r="AV65" s="26">
        <v>0</v>
      </c>
      <c r="AW65" s="26">
        <f>+$AV65*('[3]DATA SHEET'!$I$3*$R65)</f>
        <v>0</v>
      </c>
      <c r="AX65" s="36">
        <f t="shared" si="18"/>
        <v>0</v>
      </c>
      <c r="AY65" s="41">
        <f t="shared" si="19"/>
        <v>0</v>
      </c>
    </row>
    <row r="66" spans="1:51" x14ac:dyDescent="0.3">
      <c r="A66" s="17" t="str">
        <f t="shared" si="8"/>
        <v>A5X</v>
      </c>
      <c r="B66" s="17" t="str">
        <f t="shared" si="9"/>
        <v>A5XB</v>
      </c>
      <c r="C66" s="17" t="s">
        <v>51</v>
      </c>
      <c r="D66" s="17" t="str">
        <f t="shared" si="10"/>
        <v>A5XBD60HL</v>
      </c>
      <c r="E66" s="17" t="str">
        <f t="shared" si="11"/>
        <v>A5XBD60HL21</v>
      </c>
      <c r="F66" s="19" t="s">
        <v>292</v>
      </c>
      <c r="G66" s="19" t="s">
        <v>287</v>
      </c>
      <c r="H66" s="18" t="s">
        <v>288</v>
      </c>
      <c r="I66" s="21">
        <v>21</v>
      </c>
      <c r="J66" s="18">
        <v>30</v>
      </c>
      <c r="K66" s="43" t="s">
        <v>293</v>
      </c>
      <c r="L66" s="21" t="str">
        <f t="shared" si="12"/>
        <v>A5XBDA60HL21300002</v>
      </c>
      <c r="M66" s="44" t="s">
        <v>294</v>
      </c>
      <c r="N66" s="19" t="s">
        <v>295</v>
      </c>
      <c r="O66" s="19" t="s">
        <v>71</v>
      </c>
      <c r="P66" s="19" t="s">
        <v>58</v>
      </c>
      <c r="Q66" s="22">
        <v>10</v>
      </c>
      <c r="R66" s="23">
        <v>9</v>
      </c>
      <c r="S66" s="23">
        <v>0</v>
      </c>
      <c r="T66" s="23">
        <v>0</v>
      </c>
      <c r="U66" s="24">
        <f t="shared" si="15"/>
        <v>9</v>
      </c>
      <c r="V66" s="23">
        <v>0</v>
      </c>
      <c r="W66" s="23">
        <v>0</v>
      </c>
      <c r="X66" s="24">
        <f t="shared" si="16"/>
        <v>0</v>
      </c>
      <c r="Y66" s="34">
        <f t="shared" ref="Y66:Y129" si="22">AE66+AQ66+AX66</f>
        <v>1144926.1756097542</v>
      </c>
      <c r="Z66" s="45">
        <v>121401.951219512</v>
      </c>
      <c r="AA66" s="35">
        <f t="shared" si="21"/>
        <v>1092617.560975608</v>
      </c>
      <c r="AB66" s="28">
        <f>+$AA66*'[3]DATA SHEET'!$C$3</f>
        <v>10926.175609756079</v>
      </c>
      <c r="AC66" s="28">
        <f>+$AA66*'[3]DATA SHEET'!$D$3</f>
        <v>27315.439024390202</v>
      </c>
      <c r="AD66" s="26">
        <v>0</v>
      </c>
      <c r="AE66" s="29">
        <f t="shared" si="20"/>
        <v>1130859.1756097542</v>
      </c>
      <c r="AF66" s="30">
        <f>+$R66*'[3]DATA SHEET'!$E$3</f>
        <v>4500</v>
      </c>
      <c r="AG66" s="30">
        <f>+$R66*'[3]DATA SHEET'!$H$3</f>
        <v>450</v>
      </c>
      <c r="AH66" s="30">
        <f>+$R66*'[3]DATA SHEET'!$F$3</f>
        <v>900</v>
      </c>
      <c r="AI66" s="30">
        <v>0</v>
      </c>
      <c r="AJ66" s="30">
        <f>+$R66*'[3]DATA SHEET'!$E$3</f>
        <v>4500</v>
      </c>
      <c r="AK66" s="30">
        <v>3717</v>
      </c>
      <c r="AL66" s="30">
        <v>0</v>
      </c>
      <c r="AM66" s="30">
        <v>0</v>
      </c>
      <c r="AN66" s="30">
        <v>0</v>
      </c>
      <c r="AO66" s="30">
        <v>0</v>
      </c>
      <c r="AP66" s="30">
        <v>0</v>
      </c>
      <c r="AQ66" s="36">
        <f t="shared" ref="AQ66:AQ129" si="23">SUBTOTAL(9,AF66:AP66)</f>
        <v>14067</v>
      </c>
      <c r="AR66" s="26">
        <v>0</v>
      </c>
      <c r="AS66" s="26">
        <f>+AR66*('[3]DATA SHEET'!$I$3*$R66)</f>
        <v>0</v>
      </c>
      <c r="AT66" s="26">
        <v>0</v>
      </c>
      <c r="AU66" s="26">
        <f>+$AT66*('[3]DATA SHEET'!$I$3*$R66)</f>
        <v>0</v>
      </c>
      <c r="AV66" s="26">
        <v>0</v>
      </c>
      <c r="AW66" s="26">
        <f>+$AV66*('[3]DATA SHEET'!$I$3*$R66)</f>
        <v>0</v>
      </c>
      <c r="AX66" s="36">
        <f t="shared" si="18"/>
        <v>0</v>
      </c>
      <c r="AY66" s="41">
        <f t="shared" si="19"/>
        <v>0</v>
      </c>
    </row>
    <row r="67" spans="1:51" x14ac:dyDescent="0.3">
      <c r="A67" s="17" t="str">
        <f t="shared" si="8"/>
        <v>A5X</v>
      </c>
      <c r="B67" s="17" t="str">
        <f t="shared" si="9"/>
        <v>A5XB</v>
      </c>
      <c r="C67" s="17" t="s">
        <v>51</v>
      </c>
      <c r="D67" s="17" t="str">
        <f t="shared" si="10"/>
        <v>A5XBE60HL</v>
      </c>
      <c r="E67" s="17" t="str">
        <f t="shared" si="11"/>
        <v>A5XBE60HL21</v>
      </c>
      <c r="F67" s="19" t="s">
        <v>296</v>
      </c>
      <c r="G67" s="19" t="s">
        <v>287</v>
      </c>
      <c r="H67" s="18" t="s">
        <v>288</v>
      </c>
      <c r="I67" s="21">
        <v>21</v>
      </c>
      <c r="J67" s="18">
        <v>30</v>
      </c>
      <c r="K67" s="43" t="s">
        <v>297</v>
      </c>
      <c r="L67" s="21" t="str">
        <f t="shared" si="12"/>
        <v>A5XBEA60HL21300003</v>
      </c>
      <c r="M67" s="44" t="s">
        <v>298</v>
      </c>
      <c r="N67" s="19" t="s">
        <v>295</v>
      </c>
      <c r="O67" s="19" t="s">
        <v>71</v>
      </c>
      <c r="P67" s="19" t="s">
        <v>58</v>
      </c>
      <c r="Q67" s="22">
        <v>9</v>
      </c>
      <c r="R67" s="23">
        <v>8</v>
      </c>
      <c r="S67" s="23">
        <v>0</v>
      </c>
      <c r="T67" s="23">
        <v>0</v>
      </c>
      <c r="U67" s="24">
        <f t="shared" si="15"/>
        <v>8</v>
      </c>
      <c r="V67" s="23">
        <v>0</v>
      </c>
      <c r="W67" s="23">
        <v>0</v>
      </c>
      <c r="X67" s="24">
        <f t="shared" si="16"/>
        <v>0</v>
      </c>
      <c r="Y67" s="34">
        <f t="shared" si="22"/>
        <v>1017712.1560975595</v>
      </c>
      <c r="Z67" s="45">
        <v>121401.951219512</v>
      </c>
      <c r="AA67" s="35">
        <f t="shared" si="21"/>
        <v>971215.60975609603</v>
      </c>
      <c r="AB67" s="28">
        <f>+$AA67*'[3]DATA SHEET'!$C$3</f>
        <v>9712.1560975609609</v>
      </c>
      <c r="AC67" s="28">
        <f>+$AA67*'[3]DATA SHEET'!$D$3</f>
        <v>24280.390243902402</v>
      </c>
      <c r="AD67" s="26">
        <v>0</v>
      </c>
      <c r="AE67" s="29">
        <f t="shared" si="20"/>
        <v>1005208.1560975595</v>
      </c>
      <c r="AF67" s="30">
        <f>+$R67*'[3]DATA SHEET'!$E$3</f>
        <v>4000</v>
      </c>
      <c r="AG67" s="30">
        <f>+$R67*'[3]DATA SHEET'!$H$3</f>
        <v>400</v>
      </c>
      <c r="AH67" s="30">
        <f>+$R67*'[3]DATA SHEET'!$F$3</f>
        <v>800</v>
      </c>
      <c r="AI67" s="30">
        <v>0</v>
      </c>
      <c r="AJ67" s="30">
        <f>+$R67*'[3]DATA SHEET'!$E$3</f>
        <v>4000</v>
      </c>
      <c r="AK67" s="30">
        <v>3304</v>
      </c>
      <c r="AL67" s="30">
        <v>0</v>
      </c>
      <c r="AM67" s="30">
        <v>0</v>
      </c>
      <c r="AN67" s="30">
        <v>0</v>
      </c>
      <c r="AO67" s="30">
        <v>0</v>
      </c>
      <c r="AP67" s="30">
        <v>0</v>
      </c>
      <c r="AQ67" s="36">
        <f t="shared" si="23"/>
        <v>12504</v>
      </c>
      <c r="AR67" s="26">
        <v>0</v>
      </c>
      <c r="AS67" s="26">
        <f>+AR67*('[3]DATA SHEET'!$I$3*$R67)</f>
        <v>0</v>
      </c>
      <c r="AT67" s="26">
        <v>0</v>
      </c>
      <c r="AU67" s="26">
        <f>+$AT67*('[3]DATA SHEET'!$I$3*$R67)</f>
        <v>0</v>
      </c>
      <c r="AV67" s="26">
        <v>0</v>
      </c>
      <c r="AW67" s="26">
        <f>+$AV67*('[3]DATA SHEET'!$I$3*$R67)</f>
        <v>0</v>
      </c>
      <c r="AX67" s="36">
        <f t="shared" si="18"/>
        <v>0</v>
      </c>
      <c r="AY67" s="41">
        <f t="shared" si="19"/>
        <v>0</v>
      </c>
    </row>
    <row r="68" spans="1:51" x14ac:dyDescent="0.3">
      <c r="A68" s="17" t="str">
        <f t="shared" si="8"/>
        <v>A5X</v>
      </c>
      <c r="B68" s="17" t="str">
        <f t="shared" si="9"/>
        <v>A5XB</v>
      </c>
      <c r="C68" s="17" t="s">
        <v>51</v>
      </c>
      <c r="D68" s="17" t="str">
        <f t="shared" si="10"/>
        <v>A5XBF60HL</v>
      </c>
      <c r="E68" s="17" t="str">
        <f t="shared" si="11"/>
        <v>A5XBF60HL21</v>
      </c>
      <c r="F68" s="19" t="s">
        <v>299</v>
      </c>
      <c r="G68" s="19" t="s">
        <v>287</v>
      </c>
      <c r="H68" s="18" t="s">
        <v>288</v>
      </c>
      <c r="I68" s="21">
        <v>21</v>
      </c>
      <c r="J68" s="18">
        <v>30</v>
      </c>
      <c r="K68" s="43" t="s">
        <v>300</v>
      </c>
      <c r="L68" s="21" t="str">
        <f t="shared" si="12"/>
        <v>A5XBFA60HL21300004</v>
      </c>
      <c r="M68" s="44" t="s">
        <v>301</v>
      </c>
      <c r="N68" s="19" t="s">
        <v>295</v>
      </c>
      <c r="O68" s="19" t="s">
        <v>71</v>
      </c>
      <c r="P68" s="19" t="s">
        <v>58</v>
      </c>
      <c r="Q68" s="22">
        <v>7</v>
      </c>
      <c r="R68" s="23">
        <v>7</v>
      </c>
      <c r="S68" s="23">
        <v>0</v>
      </c>
      <c r="T68" s="23">
        <v>0</v>
      </c>
      <c r="U68" s="24">
        <f t="shared" si="15"/>
        <v>7</v>
      </c>
      <c r="V68" s="23">
        <v>0</v>
      </c>
      <c r="W68" s="23">
        <v>0</v>
      </c>
      <c r="X68" s="24">
        <f t="shared" si="16"/>
        <v>0</v>
      </c>
      <c r="Y68" s="34">
        <f t="shared" si="22"/>
        <v>890498.13658536447</v>
      </c>
      <c r="Z68" s="45">
        <v>121401.951219512</v>
      </c>
      <c r="AA68" s="35">
        <f t="shared" si="21"/>
        <v>849813.658536584</v>
      </c>
      <c r="AB68" s="28">
        <f>+$AA68*'[3]DATA SHEET'!$C$3</f>
        <v>8498.1365853658408</v>
      </c>
      <c r="AC68" s="28">
        <f>+$AA68*'[3]DATA SHEET'!$D$3</f>
        <v>21245.341463414603</v>
      </c>
      <c r="AD68" s="26">
        <v>0</v>
      </c>
      <c r="AE68" s="29">
        <f t="shared" si="20"/>
        <v>879557.13658536447</v>
      </c>
      <c r="AF68" s="30">
        <f>+$R68*'[3]DATA SHEET'!$E$3</f>
        <v>3500</v>
      </c>
      <c r="AG68" s="30">
        <f>+$R68*'[3]DATA SHEET'!$H$3</f>
        <v>350</v>
      </c>
      <c r="AH68" s="30">
        <f>+$R68*'[3]DATA SHEET'!$F$3</f>
        <v>700</v>
      </c>
      <c r="AI68" s="30">
        <v>0</v>
      </c>
      <c r="AJ68" s="30">
        <f>+$R68*'[3]DATA SHEET'!$E$3</f>
        <v>3500</v>
      </c>
      <c r="AK68" s="30">
        <v>2891</v>
      </c>
      <c r="AL68" s="30">
        <v>0</v>
      </c>
      <c r="AM68" s="30">
        <v>0</v>
      </c>
      <c r="AN68" s="30">
        <v>0</v>
      </c>
      <c r="AO68" s="30">
        <v>0</v>
      </c>
      <c r="AP68" s="30">
        <v>0</v>
      </c>
      <c r="AQ68" s="36">
        <f t="shared" si="23"/>
        <v>10941</v>
      </c>
      <c r="AR68" s="26">
        <v>0</v>
      </c>
      <c r="AS68" s="26">
        <f>+AR68*('[3]DATA SHEET'!$I$3*$R68)</f>
        <v>0</v>
      </c>
      <c r="AT68" s="26">
        <v>0</v>
      </c>
      <c r="AU68" s="26">
        <f>+$AT68*('[3]DATA SHEET'!$I$3*$R68)</f>
        <v>0</v>
      </c>
      <c r="AV68" s="26">
        <v>0</v>
      </c>
      <c r="AW68" s="26">
        <f>+$AV68*('[3]DATA SHEET'!$I$3*$R68)</f>
        <v>0</v>
      </c>
      <c r="AX68" s="36">
        <f t="shared" si="18"/>
        <v>0</v>
      </c>
      <c r="AY68" s="41">
        <f t="shared" si="19"/>
        <v>0</v>
      </c>
    </row>
    <row r="69" spans="1:51" x14ac:dyDescent="0.3">
      <c r="A69" s="17" t="str">
        <f t="shared" si="8"/>
        <v>A5X</v>
      </c>
      <c r="B69" s="17" t="str">
        <f t="shared" si="9"/>
        <v>A5XB</v>
      </c>
      <c r="C69" s="17" t="s">
        <v>51</v>
      </c>
      <c r="D69" s="17" t="str">
        <f t="shared" si="10"/>
        <v>A5XBK60HL</v>
      </c>
      <c r="E69" s="17" t="str">
        <f t="shared" si="11"/>
        <v>A5XBK60HL21</v>
      </c>
      <c r="F69" s="19" t="s">
        <v>302</v>
      </c>
      <c r="G69" s="19" t="s">
        <v>287</v>
      </c>
      <c r="H69" s="18" t="s">
        <v>288</v>
      </c>
      <c r="I69" s="21">
        <v>21</v>
      </c>
      <c r="J69" s="18">
        <v>30</v>
      </c>
      <c r="K69" s="43" t="s">
        <v>303</v>
      </c>
      <c r="L69" s="21" t="str">
        <f t="shared" si="12"/>
        <v>A5XBKA60HL21300005</v>
      </c>
      <c r="M69" s="44" t="s">
        <v>304</v>
      </c>
      <c r="N69" s="19" t="s">
        <v>295</v>
      </c>
      <c r="O69" s="19" t="s">
        <v>71</v>
      </c>
      <c r="P69" s="19" t="s">
        <v>58</v>
      </c>
      <c r="Q69" s="22">
        <v>3</v>
      </c>
      <c r="R69" s="23">
        <v>3</v>
      </c>
      <c r="S69" s="23">
        <v>0</v>
      </c>
      <c r="T69" s="23">
        <v>0</v>
      </c>
      <c r="U69" s="24">
        <f t="shared" si="15"/>
        <v>3</v>
      </c>
      <c r="V69" s="23">
        <v>0</v>
      </c>
      <c r="W69" s="23">
        <v>0</v>
      </c>
      <c r="X69" s="24">
        <f t="shared" si="16"/>
        <v>0</v>
      </c>
      <c r="Y69" s="34">
        <f t="shared" si="22"/>
        <v>381642.05853658472</v>
      </c>
      <c r="Z69" s="45">
        <v>121401.951219512</v>
      </c>
      <c r="AA69" s="35">
        <f t="shared" si="21"/>
        <v>364205.85365853598</v>
      </c>
      <c r="AB69" s="28">
        <f>+$AA69*'[3]DATA SHEET'!$C$3</f>
        <v>3642.0585365853599</v>
      </c>
      <c r="AC69" s="28">
        <f>+$AA69*'[3]DATA SHEET'!$D$3</f>
        <v>9105.1463414633999</v>
      </c>
      <c r="AD69" s="26">
        <v>0</v>
      </c>
      <c r="AE69" s="29">
        <f t="shared" si="20"/>
        <v>376953.05853658472</v>
      </c>
      <c r="AF69" s="30">
        <f>+$R69*'[3]DATA SHEET'!$E$3</f>
        <v>1500</v>
      </c>
      <c r="AG69" s="30">
        <f>+$R69*'[3]DATA SHEET'!$H$3</f>
        <v>150</v>
      </c>
      <c r="AH69" s="30">
        <f>+$R69*'[3]DATA SHEET'!$F$3</f>
        <v>300</v>
      </c>
      <c r="AI69" s="30">
        <v>0</v>
      </c>
      <c r="AJ69" s="30">
        <f>+$R69*'[3]DATA SHEET'!$E$3</f>
        <v>1500</v>
      </c>
      <c r="AK69" s="30">
        <v>1239</v>
      </c>
      <c r="AL69" s="30">
        <v>0</v>
      </c>
      <c r="AM69" s="30">
        <v>0</v>
      </c>
      <c r="AN69" s="30">
        <v>0</v>
      </c>
      <c r="AO69" s="30">
        <v>0</v>
      </c>
      <c r="AP69" s="30">
        <v>0</v>
      </c>
      <c r="AQ69" s="36">
        <f t="shared" si="23"/>
        <v>4689</v>
      </c>
      <c r="AR69" s="26">
        <v>0</v>
      </c>
      <c r="AS69" s="26">
        <f>+AR69*('[3]DATA SHEET'!$I$3*$R69)</f>
        <v>0</v>
      </c>
      <c r="AT69" s="26">
        <v>0</v>
      </c>
      <c r="AU69" s="26">
        <f>+$AT69*('[3]DATA SHEET'!$I$3*$R69)</f>
        <v>0</v>
      </c>
      <c r="AV69" s="26">
        <v>0</v>
      </c>
      <c r="AW69" s="26">
        <f>+$AV69*('[3]DATA SHEET'!$I$3*$R69)</f>
        <v>0</v>
      </c>
      <c r="AX69" s="36">
        <f t="shared" si="18"/>
        <v>0</v>
      </c>
      <c r="AY69" s="41">
        <f t="shared" si="19"/>
        <v>0</v>
      </c>
    </row>
    <row r="70" spans="1:51" x14ac:dyDescent="0.3">
      <c r="A70" s="17" t="str">
        <f t="shared" si="8"/>
        <v>A5X</v>
      </c>
      <c r="B70" s="17" t="str">
        <f t="shared" si="9"/>
        <v>A5XD</v>
      </c>
      <c r="C70" s="17" t="s">
        <v>51</v>
      </c>
      <c r="D70" s="17" t="str">
        <f t="shared" si="10"/>
        <v>A5XDG60HL</v>
      </c>
      <c r="E70" s="17" t="str">
        <f t="shared" si="11"/>
        <v>A5XDG60HL21</v>
      </c>
      <c r="F70" s="19" t="s">
        <v>141</v>
      </c>
      <c r="G70" s="19" t="s">
        <v>287</v>
      </c>
      <c r="H70" s="18" t="s">
        <v>288</v>
      </c>
      <c r="I70" s="21">
        <v>21</v>
      </c>
      <c r="J70" s="18">
        <v>30</v>
      </c>
      <c r="K70" s="43" t="s">
        <v>305</v>
      </c>
      <c r="L70" s="21" t="str">
        <f t="shared" si="12"/>
        <v>A5XDGA60HL21300006</v>
      </c>
      <c r="M70" s="44" t="s">
        <v>306</v>
      </c>
      <c r="N70" s="19" t="s">
        <v>307</v>
      </c>
      <c r="O70" s="19" t="s">
        <v>71</v>
      </c>
      <c r="P70" s="19" t="s">
        <v>58</v>
      </c>
      <c r="Q70" s="22">
        <v>0</v>
      </c>
      <c r="R70" s="23">
        <v>4</v>
      </c>
      <c r="S70" s="23">
        <v>0</v>
      </c>
      <c r="T70" s="23">
        <v>0</v>
      </c>
      <c r="U70" s="24">
        <f t="shared" si="15"/>
        <v>4</v>
      </c>
      <c r="V70" s="23">
        <v>0</v>
      </c>
      <c r="W70" s="23">
        <v>0</v>
      </c>
      <c r="X70" s="24">
        <f t="shared" si="16"/>
        <v>0</v>
      </c>
      <c r="Y70" s="34">
        <f t="shared" si="22"/>
        <v>508856.07804877975</v>
      </c>
      <c r="Z70" s="45">
        <v>121401.951219512</v>
      </c>
      <c r="AA70" s="35">
        <f t="shared" si="21"/>
        <v>485607.80487804802</v>
      </c>
      <c r="AB70" s="28">
        <f>+$AA70*'[3]DATA SHEET'!$C$3</f>
        <v>4856.0780487804805</v>
      </c>
      <c r="AC70" s="28">
        <f>+$AA70*'[3]DATA SHEET'!$D$3</f>
        <v>12140.195121951201</v>
      </c>
      <c r="AD70" s="26">
        <v>0</v>
      </c>
      <c r="AE70" s="29">
        <f t="shared" si="20"/>
        <v>502604.07804877975</v>
      </c>
      <c r="AF70" s="30">
        <f>+$R70*'[3]DATA SHEET'!$E$3</f>
        <v>2000</v>
      </c>
      <c r="AG70" s="30">
        <f>+$R70*'[3]DATA SHEET'!$H$3</f>
        <v>200</v>
      </c>
      <c r="AH70" s="30">
        <f>+$R70*'[3]DATA SHEET'!$F$3</f>
        <v>400</v>
      </c>
      <c r="AI70" s="30">
        <v>0</v>
      </c>
      <c r="AJ70" s="30">
        <f>+$R70*'[3]DATA SHEET'!$E$3</f>
        <v>2000</v>
      </c>
      <c r="AK70" s="30">
        <v>1652</v>
      </c>
      <c r="AL70" s="30">
        <v>0</v>
      </c>
      <c r="AM70" s="30">
        <v>0</v>
      </c>
      <c r="AN70" s="30">
        <v>0</v>
      </c>
      <c r="AO70" s="30">
        <v>0</v>
      </c>
      <c r="AP70" s="30">
        <v>0</v>
      </c>
      <c r="AQ70" s="36">
        <f t="shared" si="23"/>
        <v>6252</v>
      </c>
      <c r="AR70" s="26">
        <v>0</v>
      </c>
      <c r="AS70" s="26">
        <f>+AR70*('[3]DATA SHEET'!$I$3*$R70)</f>
        <v>0</v>
      </c>
      <c r="AT70" s="26">
        <v>0</v>
      </c>
      <c r="AU70" s="26">
        <f>+$AT70*('[3]DATA SHEET'!$I$3*$R70)</f>
        <v>0</v>
      </c>
      <c r="AV70" s="26">
        <v>0</v>
      </c>
      <c r="AW70" s="26">
        <f>+$AV70*('[3]DATA SHEET'!$I$3*$R70)</f>
        <v>0</v>
      </c>
      <c r="AX70" s="36">
        <f t="shared" si="18"/>
        <v>0</v>
      </c>
      <c r="AY70" s="41">
        <f t="shared" si="19"/>
        <v>0</v>
      </c>
    </row>
    <row r="71" spans="1:51" x14ac:dyDescent="0.3">
      <c r="A71" s="17" t="str">
        <f t="shared" si="8"/>
        <v>A5X</v>
      </c>
      <c r="B71" s="17" t="str">
        <f t="shared" si="9"/>
        <v>A5XE</v>
      </c>
      <c r="C71" s="17" t="s">
        <v>51</v>
      </c>
      <c r="D71" s="17" t="str">
        <f t="shared" si="10"/>
        <v>A5XEO60HL</v>
      </c>
      <c r="E71" s="17" t="str">
        <f t="shared" si="11"/>
        <v>A5XEO60HL21</v>
      </c>
      <c r="F71" s="19" t="s">
        <v>308</v>
      </c>
      <c r="G71" s="19" t="s">
        <v>287</v>
      </c>
      <c r="H71" s="18" t="s">
        <v>288</v>
      </c>
      <c r="I71" s="21">
        <v>21</v>
      </c>
      <c r="J71" s="18">
        <v>30</v>
      </c>
      <c r="K71" s="43" t="s">
        <v>309</v>
      </c>
      <c r="L71" s="21" t="str">
        <f t="shared" si="12"/>
        <v>A5XEOA60HL21300007</v>
      </c>
      <c r="M71" s="44" t="s">
        <v>310</v>
      </c>
      <c r="N71" s="19" t="s">
        <v>311</v>
      </c>
      <c r="O71" s="19" t="s">
        <v>71</v>
      </c>
      <c r="P71" s="19" t="s">
        <v>58</v>
      </c>
      <c r="Q71" s="22">
        <v>0</v>
      </c>
      <c r="R71" s="23">
        <v>4</v>
      </c>
      <c r="S71" s="23">
        <v>0</v>
      </c>
      <c r="T71" s="23">
        <v>0</v>
      </c>
      <c r="U71" s="24">
        <f t="shared" si="15"/>
        <v>4</v>
      </c>
      <c r="V71" s="23">
        <v>0</v>
      </c>
      <c r="W71" s="23">
        <v>0</v>
      </c>
      <c r="X71" s="24">
        <f t="shared" si="16"/>
        <v>0</v>
      </c>
      <c r="Y71" s="34">
        <f t="shared" si="22"/>
        <v>508856.07804877975</v>
      </c>
      <c r="Z71" s="45">
        <v>121401.951219512</v>
      </c>
      <c r="AA71" s="35">
        <f t="shared" si="21"/>
        <v>485607.80487804802</v>
      </c>
      <c r="AB71" s="28">
        <f>+$AA71*'[3]DATA SHEET'!$C$3</f>
        <v>4856.0780487804805</v>
      </c>
      <c r="AC71" s="28">
        <f>+$AA71*'[3]DATA SHEET'!$D$3</f>
        <v>12140.195121951201</v>
      </c>
      <c r="AD71" s="26">
        <v>0</v>
      </c>
      <c r="AE71" s="29">
        <f t="shared" si="20"/>
        <v>502604.07804877975</v>
      </c>
      <c r="AF71" s="30">
        <f>+$R71*'[3]DATA SHEET'!$E$3</f>
        <v>2000</v>
      </c>
      <c r="AG71" s="30">
        <f>+$R71*'[3]DATA SHEET'!$H$3</f>
        <v>200</v>
      </c>
      <c r="AH71" s="30">
        <f>+$R71*'[3]DATA SHEET'!$F$3</f>
        <v>400</v>
      </c>
      <c r="AI71" s="30">
        <v>0</v>
      </c>
      <c r="AJ71" s="30">
        <f>+$R71*'[3]DATA SHEET'!$E$3</f>
        <v>2000</v>
      </c>
      <c r="AK71" s="30">
        <v>1652</v>
      </c>
      <c r="AL71" s="30">
        <v>0</v>
      </c>
      <c r="AM71" s="30">
        <v>0</v>
      </c>
      <c r="AN71" s="30">
        <v>0</v>
      </c>
      <c r="AO71" s="30">
        <v>0</v>
      </c>
      <c r="AP71" s="30">
        <v>0</v>
      </c>
      <c r="AQ71" s="36">
        <f t="shared" si="23"/>
        <v>6252</v>
      </c>
      <c r="AR71" s="26">
        <v>0</v>
      </c>
      <c r="AS71" s="26">
        <f>+AR71*('[3]DATA SHEET'!$I$3*$R71)</f>
        <v>0</v>
      </c>
      <c r="AT71" s="26">
        <v>0</v>
      </c>
      <c r="AU71" s="26">
        <f>+$AT71*('[3]DATA SHEET'!$I$3*$R71)</f>
        <v>0</v>
      </c>
      <c r="AV71" s="26">
        <v>0</v>
      </c>
      <c r="AW71" s="26">
        <f>+$AV71*('[3]DATA SHEET'!$I$3*$R71)</f>
        <v>0</v>
      </c>
      <c r="AX71" s="36">
        <f t="shared" si="18"/>
        <v>0</v>
      </c>
      <c r="AY71" s="41">
        <f t="shared" si="19"/>
        <v>0</v>
      </c>
    </row>
    <row r="72" spans="1:51" x14ac:dyDescent="0.3">
      <c r="A72" s="17" t="str">
        <f t="shared" si="8"/>
        <v>A5X</v>
      </c>
      <c r="B72" s="17" t="str">
        <f t="shared" si="9"/>
        <v>A5XF</v>
      </c>
      <c r="C72" s="17" t="s">
        <v>51</v>
      </c>
      <c r="D72" s="17" t="str">
        <f t="shared" si="10"/>
        <v>A5XFK60HL</v>
      </c>
      <c r="E72" s="17" t="str">
        <f t="shared" si="11"/>
        <v>A5XFK60HL21</v>
      </c>
      <c r="F72" s="19" t="s">
        <v>312</v>
      </c>
      <c r="G72" s="19" t="s">
        <v>287</v>
      </c>
      <c r="H72" s="18" t="s">
        <v>288</v>
      </c>
      <c r="I72" s="21">
        <v>21</v>
      </c>
      <c r="J72" s="18">
        <v>30</v>
      </c>
      <c r="K72" s="43" t="s">
        <v>313</v>
      </c>
      <c r="L72" s="21" t="str">
        <f t="shared" si="12"/>
        <v>A5XFKA60HL21300008</v>
      </c>
      <c r="M72" s="44" t="s">
        <v>314</v>
      </c>
      <c r="N72" s="19" t="s">
        <v>199</v>
      </c>
      <c r="O72" s="19" t="s">
        <v>71</v>
      </c>
      <c r="P72" s="19" t="s">
        <v>58</v>
      </c>
      <c r="Q72" s="22">
        <v>0</v>
      </c>
      <c r="R72" s="23">
        <v>1</v>
      </c>
      <c r="S72" s="23">
        <v>0</v>
      </c>
      <c r="T72" s="23">
        <v>0</v>
      </c>
      <c r="U72" s="24">
        <f t="shared" si="15"/>
        <v>1</v>
      </c>
      <c r="V72" s="23">
        <v>0</v>
      </c>
      <c r="W72" s="23">
        <v>0</v>
      </c>
      <c r="X72" s="24">
        <f t="shared" si="16"/>
        <v>0</v>
      </c>
      <c r="Y72" s="34">
        <f t="shared" si="22"/>
        <v>127214.01951219494</v>
      </c>
      <c r="Z72" s="45">
        <v>121401.951219512</v>
      </c>
      <c r="AA72" s="35">
        <f t="shared" si="21"/>
        <v>121401.951219512</v>
      </c>
      <c r="AB72" s="28">
        <f>+$AA72*'[3]DATA SHEET'!$C$3</f>
        <v>1214.0195121951201</v>
      </c>
      <c r="AC72" s="28">
        <f>+$AA72*'[3]DATA SHEET'!$D$3</f>
        <v>3035.0487804878003</v>
      </c>
      <c r="AD72" s="26">
        <v>0</v>
      </c>
      <c r="AE72" s="29">
        <f t="shared" si="20"/>
        <v>125651.01951219494</v>
      </c>
      <c r="AF72" s="30">
        <f>+$R72*'[3]DATA SHEET'!$E$3</f>
        <v>500</v>
      </c>
      <c r="AG72" s="30">
        <f>+$R72*'[3]DATA SHEET'!$H$3</f>
        <v>50</v>
      </c>
      <c r="AH72" s="30">
        <f>+$R72*'[3]DATA SHEET'!$F$3</f>
        <v>100</v>
      </c>
      <c r="AI72" s="30">
        <v>0</v>
      </c>
      <c r="AJ72" s="30">
        <f>+$R72*'[3]DATA SHEET'!$E$3</f>
        <v>500</v>
      </c>
      <c r="AK72" s="30">
        <v>413</v>
      </c>
      <c r="AL72" s="30">
        <v>0</v>
      </c>
      <c r="AM72" s="30">
        <v>0</v>
      </c>
      <c r="AN72" s="30">
        <v>0</v>
      </c>
      <c r="AO72" s="30">
        <v>0</v>
      </c>
      <c r="AP72" s="30">
        <v>0</v>
      </c>
      <c r="AQ72" s="36">
        <f t="shared" si="23"/>
        <v>1563</v>
      </c>
      <c r="AR72" s="26">
        <v>0</v>
      </c>
      <c r="AS72" s="26">
        <f>+AR72*('[3]DATA SHEET'!$I$3*$R72)</f>
        <v>0</v>
      </c>
      <c r="AT72" s="26">
        <v>0</v>
      </c>
      <c r="AU72" s="26">
        <f>+$AT72*('[3]DATA SHEET'!$I$3*$R72)</f>
        <v>0</v>
      </c>
      <c r="AV72" s="26">
        <v>0</v>
      </c>
      <c r="AW72" s="26">
        <f>+$AV72*('[3]DATA SHEET'!$I$3*$R72)</f>
        <v>0</v>
      </c>
      <c r="AX72" s="36">
        <f t="shared" si="18"/>
        <v>0</v>
      </c>
      <c r="AY72" s="41">
        <f t="shared" si="19"/>
        <v>0</v>
      </c>
    </row>
    <row r="73" spans="1:51" x14ac:dyDescent="0.3">
      <c r="A73" s="17" t="str">
        <f t="shared" si="8"/>
        <v>A5X</v>
      </c>
      <c r="B73" s="17" t="str">
        <f t="shared" si="9"/>
        <v>A5XF</v>
      </c>
      <c r="C73" s="17" t="s">
        <v>51</v>
      </c>
      <c r="D73" s="17" t="str">
        <f t="shared" si="10"/>
        <v>A5XFJ60HL</v>
      </c>
      <c r="E73" s="17" t="str">
        <f t="shared" si="11"/>
        <v>A5XFJ60HL21</v>
      </c>
      <c r="F73" s="19" t="s">
        <v>196</v>
      </c>
      <c r="G73" s="19" t="s">
        <v>287</v>
      </c>
      <c r="H73" s="18" t="s">
        <v>288</v>
      </c>
      <c r="I73" s="21">
        <v>21</v>
      </c>
      <c r="J73" s="18">
        <v>30</v>
      </c>
      <c r="K73" s="43" t="s">
        <v>315</v>
      </c>
      <c r="L73" s="21" t="str">
        <f t="shared" si="12"/>
        <v>A5XFJA60HL21300009</v>
      </c>
      <c r="M73" s="44" t="s">
        <v>316</v>
      </c>
      <c r="N73" s="19" t="s">
        <v>199</v>
      </c>
      <c r="O73" s="19" t="s">
        <v>71</v>
      </c>
      <c r="P73" s="19" t="s">
        <v>58</v>
      </c>
      <c r="Q73" s="22">
        <v>0</v>
      </c>
      <c r="R73" s="23">
        <v>2</v>
      </c>
      <c r="S73" s="23">
        <v>0</v>
      </c>
      <c r="T73" s="23">
        <v>0</v>
      </c>
      <c r="U73" s="24">
        <f t="shared" si="15"/>
        <v>2</v>
      </c>
      <c r="V73" s="23">
        <v>0</v>
      </c>
      <c r="W73" s="23">
        <v>0</v>
      </c>
      <c r="X73" s="24">
        <f t="shared" si="16"/>
        <v>0</v>
      </c>
      <c r="Y73" s="34">
        <f t="shared" si="22"/>
        <v>254428.03902438987</v>
      </c>
      <c r="Z73" s="45">
        <v>121401.951219512</v>
      </c>
      <c r="AA73" s="35">
        <f t="shared" si="21"/>
        <v>242803.90243902401</v>
      </c>
      <c r="AB73" s="28">
        <f>+$AA73*'[3]DATA SHEET'!$C$3</f>
        <v>2428.0390243902402</v>
      </c>
      <c r="AC73" s="28">
        <f>+$AA73*'[3]DATA SHEET'!$D$3</f>
        <v>6070.0975609756006</v>
      </c>
      <c r="AD73" s="26">
        <v>0</v>
      </c>
      <c r="AE73" s="29">
        <f t="shared" si="20"/>
        <v>251302.03902438987</v>
      </c>
      <c r="AF73" s="30">
        <f>+$R73*'[3]DATA SHEET'!$E$3</f>
        <v>1000</v>
      </c>
      <c r="AG73" s="30">
        <f>+$R73*'[3]DATA SHEET'!$H$3</f>
        <v>100</v>
      </c>
      <c r="AH73" s="30">
        <f>+$R73*'[3]DATA SHEET'!$F$3</f>
        <v>200</v>
      </c>
      <c r="AI73" s="30">
        <v>0</v>
      </c>
      <c r="AJ73" s="30">
        <f>+$R73*'[3]DATA SHEET'!$E$3</f>
        <v>1000</v>
      </c>
      <c r="AK73" s="30">
        <v>826</v>
      </c>
      <c r="AL73" s="30">
        <v>0</v>
      </c>
      <c r="AM73" s="30">
        <v>0</v>
      </c>
      <c r="AN73" s="30">
        <v>0</v>
      </c>
      <c r="AO73" s="30">
        <v>0</v>
      </c>
      <c r="AP73" s="30">
        <v>0</v>
      </c>
      <c r="AQ73" s="36">
        <f t="shared" si="23"/>
        <v>3126</v>
      </c>
      <c r="AR73" s="26">
        <v>0</v>
      </c>
      <c r="AS73" s="26">
        <f>+AR73*('[3]DATA SHEET'!$I$3*$R73)</f>
        <v>0</v>
      </c>
      <c r="AT73" s="26">
        <v>0</v>
      </c>
      <c r="AU73" s="26">
        <f>+$AT73*('[3]DATA SHEET'!$I$3*$R73)</f>
        <v>0</v>
      </c>
      <c r="AV73" s="26">
        <v>0</v>
      </c>
      <c r="AW73" s="26">
        <f>+$AV73*('[3]DATA SHEET'!$I$3*$R73)</f>
        <v>0</v>
      </c>
      <c r="AX73" s="36">
        <f t="shared" si="18"/>
        <v>0</v>
      </c>
      <c r="AY73" s="41">
        <f t="shared" si="19"/>
        <v>0</v>
      </c>
    </row>
    <row r="74" spans="1:51" x14ac:dyDescent="0.3">
      <c r="A74" s="17" t="str">
        <f t="shared" si="8"/>
        <v>A5X</v>
      </c>
      <c r="B74" s="17" t="str">
        <f t="shared" si="9"/>
        <v>A5XK</v>
      </c>
      <c r="C74" s="17" t="s">
        <v>51</v>
      </c>
      <c r="D74" s="17" t="str">
        <f t="shared" si="10"/>
        <v>A5XK060HL</v>
      </c>
      <c r="E74" s="17" t="str">
        <f t="shared" si="11"/>
        <v>A5XK060HL21</v>
      </c>
      <c r="F74" s="19" t="s">
        <v>317</v>
      </c>
      <c r="G74" s="19" t="s">
        <v>287</v>
      </c>
      <c r="H74" s="18" t="s">
        <v>288</v>
      </c>
      <c r="I74" s="21">
        <v>21</v>
      </c>
      <c r="J74" s="18">
        <v>30</v>
      </c>
      <c r="K74" s="43" t="s">
        <v>318</v>
      </c>
      <c r="L74" s="21" t="str">
        <f t="shared" si="12"/>
        <v>A5XK0A60HL21300010</v>
      </c>
      <c r="M74" s="44" t="s">
        <v>319</v>
      </c>
      <c r="N74" s="19" t="s">
        <v>320</v>
      </c>
      <c r="O74" s="19" t="s">
        <v>71</v>
      </c>
      <c r="P74" s="19" t="s">
        <v>58</v>
      </c>
      <c r="Q74" s="22">
        <v>14</v>
      </c>
      <c r="R74" s="23">
        <v>12</v>
      </c>
      <c r="S74" s="23">
        <v>0</v>
      </c>
      <c r="T74" s="23">
        <v>0</v>
      </c>
      <c r="U74" s="24">
        <f t="shared" si="15"/>
        <v>12</v>
      </c>
      <c r="V74" s="23">
        <v>0</v>
      </c>
      <c r="W74" s="23">
        <v>0</v>
      </c>
      <c r="X74" s="24">
        <f t="shared" si="16"/>
        <v>0</v>
      </c>
      <c r="Y74" s="34">
        <f t="shared" si="22"/>
        <v>1526568.2341463389</v>
      </c>
      <c r="Z74" s="45">
        <v>121401.951219512</v>
      </c>
      <c r="AA74" s="35">
        <f t="shared" si="21"/>
        <v>1456823.4146341439</v>
      </c>
      <c r="AB74" s="28">
        <f>+$AA74*'[3]DATA SHEET'!$C$3</f>
        <v>14568.23414634144</v>
      </c>
      <c r="AC74" s="28">
        <f>+$AA74*'[3]DATA SHEET'!$D$3</f>
        <v>36420.5853658536</v>
      </c>
      <c r="AD74" s="26">
        <v>0</v>
      </c>
      <c r="AE74" s="29">
        <f t="shared" si="20"/>
        <v>1507812.2341463389</v>
      </c>
      <c r="AF74" s="30">
        <f>+$R74*'[3]DATA SHEET'!$E$3</f>
        <v>6000</v>
      </c>
      <c r="AG74" s="30">
        <f>+$R74*'[3]DATA SHEET'!$H$3</f>
        <v>600</v>
      </c>
      <c r="AH74" s="30">
        <f>+$R74*'[3]DATA SHEET'!$F$3</f>
        <v>1200</v>
      </c>
      <c r="AI74" s="30">
        <v>0</v>
      </c>
      <c r="AJ74" s="30">
        <f>+$R74*'[3]DATA SHEET'!$E$3</f>
        <v>6000</v>
      </c>
      <c r="AK74" s="30">
        <v>4956</v>
      </c>
      <c r="AL74" s="30">
        <v>0</v>
      </c>
      <c r="AM74" s="30">
        <v>0</v>
      </c>
      <c r="AN74" s="30">
        <v>0</v>
      </c>
      <c r="AO74" s="30">
        <v>0</v>
      </c>
      <c r="AP74" s="30">
        <v>0</v>
      </c>
      <c r="AQ74" s="36">
        <f t="shared" si="23"/>
        <v>18756</v>
      </c>
      <c r="AR74" s="26">
        <v>0</v>
      </c>
      <c r="AS74" s="26">
        <f>+AR74*('[3]DATA SHEET'!$I$3*$R74)</f>
        <v>0</v>
      </c>
      <c r="AT74" s="26">
        <v>0</v>
      </c>
      <c r="AU74" s="26">
        <f>+$AT74*('[3]DATA SHEET'!$I$3*$R74)</f>
        <v>0</v>
      </c>
      <c r="AV74" s="26">
        <v>0</v>
      </c>
      <c r="AW74" s="26">
        <f>+$AV74*('[3]DATA SHEET'!$I$3*$R74)</f>
        <v>0</v>
      </c>
      <c r="AX74" s="36">
        <f t="shared" si="18"/>
        <v>0</v>
      </c>
      <c r="AY74" s="41">
        <f t="shared" si="19"/>
        <v>0</v>
      </c>
    </row>
    <row r="75" spans="1:51" x14ac:dyDescent="0.3">
      <c r="A75" s="17" t="str">
        <f t="shared" ref="A75:A138" si="24">LEFT(E75,3)</f>
        <v>A5X</v>
      </c>
      <c r="B75" s="17" t="str">
        <f t="shared" ref="B75:B138" si="25">LEFT(F75,4)</f>
        <v>A5XK</v>
      </c>
      <c r="C75" s="17" t="s">
        <v>51</v>
      </c>
      <c r="D75" s="17" t="str">
        <f t="shared" ref="D75:D138" si="26">F75&amp;RIGHT(G75,4)</f>
        <v>A5XK060HL</v>
      </c>
      <c r="E75" s="17" t="str">
        <f t="shared" ref="E75:E138" si="27">D75&amp;I75</f>
        <v>A5XK060HL21</v>
      </c>
      <c r="F75" s="19" t="s">
        <v>317</v>
      </c>
      <c r="G75" s="19" t="s">
        <v>287</v>
      </c>
      <c r="H75" s="18" t="s">
        <v>288</v>
      </c>
      <c r="I75" s="21">
        <v>21</v>
      </c>
      <c r="J75" s="18">
        <v>30</v>
      </c>
      <c r="K75" s="43" t="s">
        <v>321</v>
      </c>
      <c r="L75" s="21" t="str">
        <f t="shared" ref="L75:L138" si="28">F75&amp;G75&amp;I75&amp;J75&amp;K75</f>
        <v>A5XK0A60HL21300011</v>
      </c>
      <c r="M75" s="44" t="s">
        <v>322</v>
      </c>
      <c r="N75" s="19" t="s">
        <v>320</v>
      </c>
      <c r="O75" s="19" t="s">
        <v>71</v>
      </c>
      <c r="P75" s="19" t="s">
        <v>58</v>
      </c>
      <c r="Q75" s="22">
        <v>0</v>
      </c>
      <c r="R75" s="23">
        <v>1</v>
      </c>
      <c r="S75" s="23">
        <v>0</v>
      </c>
      <c r="T75" s="23">
        <v>0</v>
      </c>
      <c r="U75" s="24">
        <f t="shared" si="15"/>
        <v>1</v>
      </c>
      <c r="V75" s="23">
        <v>0</v>
      </c>
      <c r="W75" s="23">
        <v>0</v>
      </c>
      <c r="X75" s="24">
        <f t="shared" si="16"/>
        <v>0</v>
      </c>
      <c r="Y75" s="34">
        <f t="shared" si="22"/>
        <v>127214.01951219494</v>
      </c>
      <c r="Z75" s="45">
        <v>121401.951219512</v>
      </c>
      <c r="AA75" s="35">
        <f t="shared" si="21"/>
        <v>121401.951219512</v>
      </c>
      <c r="AB75" s="28">
        <f>+$AA75*'[3]DATA SHEET'!$C$3</f>
        <v>1214.0195121951201</v>
      </c>
      <c r="AC75" s="28">
        <f>+$AA75*'[3]DATA SHEET'!$D$3</f>
        <v>3035.0487804878003</v>
      </c>
      <c r="AD75" s="26">
        <v>0</v>
      </c>
      <c r="AE75" s="29">
        <f t="shared" si="20"/>
        <v>125651.01951219494</v>
      </c>
      <c r="AF75" s="30">
        <f>+$R75*'[3]DATA SHEET'!$E$3</f>
        <v>500</v>
      </c>
      <c r="AG75" s="30">
        <f>+$R75*'[3]DATA SHEET'!$H$3</f>
        <v>50</v>
      </c>
      <c r="AH75" s="30">
        <f>+$R75*'[3]DATA SHEET'!$F$3</f>
        <v>100</v>
      </c>
      <c r="AI75" s="30">
        <v>0</v>
      </c>
      <c r="AJ75" s="30">
        <f>+$R75*'[3]DATA SHEET'!$E$3</f>
        <v>500</v>
      </c>
      <c r="AK75" s="30">
        <v>413</v>
      </c>
      <c r="AL75" s="30">
        <v>0</v>
      </c>
      <c r="AM75" s="30">
        <v>0</v>
      </c>
      <c r="AN75" s="30">
        <v>0</v>
      </c>
      <c r="AO75" s="30">
        <v>0</v>
      </c>
      <c r="AP75" s="30">
        <v>0</v>
      </c>
      <c r="AQ75" s="36">
        <f t="shared" si="23"/>
        <v>1563</v>
      </c>
      <c r="AR75" s="26">
        <v>0</v>
      </c>
      <c r="AS75" s="26">
        <f>+AR75*('[3]DATA SHEET'!$I$3*$R75)</f>
        <v>0</v>
      </c>
      <c r="AT75" s="26">
        <v>0</v>
      </c>
      <c r="AU75" s="26">
        <f>+$AT75*('[3]DATA SHEET'!$I$3*$R75)</f>
        <v>0</v>
      </c>
      <c r="AV75" s="26">
        <v>0</v>
      </c>
      <c r="AW75" s="26">
        <f>+$AV75*('[3]DATA SHEET'!$I$3*$R75)</f>
        <v>0</v>
      </c>
      <c r="AX75" s="36">
        <f t="shared" si="18"/>
        <v>0</v>
      </c>
      <c r="AY75" s="41">
        <f t="shared" si="19"/>
        <v>0</v>
      </c>
    </row>
    <row r="76" spans="1:51" x14ac:dyDescent="0.3">
      <c r="A76" s="17" t="str">
        <f t="shared" si="24"/>
        <v>A97</v>
      </c>
      <c r="B76" s="17" t="str">
        <f t="shared" si="25"/>
        <v>A970</v>
      </c>
      <c r="C76" s="17" t="s">
        <v>51</v>
      </c>
      <c r="D76" s="17" t="str">
        <f t="shared" si="26"/>
        <v>A970060HL</v>
      </c>
      <c r="E76" s="17" t="str">
        <f t="shared" si="27"/>
        <v>A970060HL21</v>
      </c>
      <c r="F76" s="19" t="s">
        <v>323</v>
      </c>
      <c r="G76" s="19" t="s">
        <v>287</v>
      </c>
      <c r="H76" s="18" t="s">
        <v>288</v>
      </c>
      <c r="I76" s="21">
        <v>21</v>
      </c>
      <c r="J76" s="18">
        <v>30</v>
      </c>
      <c r="K76" s="43" t="s">
        <v>324</v>
      </c>
      <c r="L76" s="21" t="str">
        <f t="shared" si="28"/>
        <v>A9700A60HL21300012</v>
      </c>
      <c r="M76" s="44" t="s">
        <v>325</v>
      </c>
      <c r="N76" s="42" t="s">
        <v>326</v>
      </c>
      <c r="O76" s="42" t="s">
        <v>184</v>
      </c>
      <c r="P76" s="19" t="s">
        <v>58</v>
      </c>
      <c r="Q76" s="22">
        <v>14</v>
      </c>
      <c r="R76" s="23">
        <v>36</v>
      </c>
      <c r="S76" s="23">
        <v>0</v>
      </c>
      <c r="T76" s="23">
        <v>0</v>
      </c>
      <c r="U76" s="24">
        <f t="shared" si="15"/>
        <v>36</v>
      </c>
      <c r="V76" s="23">
        <v>0</v>
      </c>
      <c r="W76" s="23">
        <v>0</v>
      </c>
      <c r="X76" s="24">
        <f t="shared" si="16"/>
        <v>0</v>
      </c>
      <c r="Y76" s="34">
        <f t="shared" si="22"/>
        <v>4579704.7024390167</v>
      </c>
      <c r="Z76" s="45">
        <v>121401.951219512</v>
      </c>
      <c r="AA76" s="35">
        <f t="shared" si="21"/>
        <v>4370470.2439024318</v>
      </c>
      <c r="AB76" s="28">
        <f>+$AA76*'[3]DATA SHEET'!$C$3</f>
        <v>43704.702439024317</v>
      </c>
      <c r="AC76" s="28">
        <f>+$AA76*'[3]DATA SHEET'!$D$3</f>
        <v>109261.75609756081</v>
      </c>
      <c r="AD76" s="26">
        <v>0</v>
      </c>
      <c r="AE76" s="29">
        <f t="shared" si="20"/>
        <v>4523436.7024390167</v>
      </c>
      <c r="AF76" s="30">
        <f>+$R76*'[3]DATA SHEET'!$E$3</f>
        <v>18000</v>
      </c>
      <c r="AG76" s="30">
        <f>+$R76*'[3]DATA SHEET'!$H$3</f>
        <v>1800</v>
      </c>
      <c r="AH76" s="30">
        <f>+$R76*'[3]DATA SHEET'!$F$3</f>
        <v>3600</v>
      </c>
      <c r="AI76" s="30">
        <v>0</v>
      </c>
      <c r="AJ76" s="30">
        <f>+$R76*'[3]DATA SHEET'!$E$3</f>
        <v>18000</v>
      </c>
      <c r="AK76" s="30">
        <v>14868</v>
      </c>
      <c r="AL76" s="30">
        <v>0</v>
      </c>
      <c r="AM76" s="30">
        <v>0</v>
      </c>
      <c r="AN76" s="30">
        <v>0</v>
      </c>
      <c r="AO76" s="30">
        <v>0</v>
      </c>
      <c r="AP76" s="30">
        <v>0</v>
      </c>
      <c r="AQ76" s="36">
        <f t="shared" si="23"/>
        <v>56268</v>
      </c>
      <c r="AR76" s="26">
        <v>0</v>
      </c>
      <c r="AS76" s="26">
        <f>+AR76*('[3]DATA SHEET'!$I$3*$R76)</f>
        <v>0</v>
      </c>
      <c r="AT76" s="26">
        <v>0</v>
      </c>
      <c r="AU76" s="26">
        <f>+$AT76*('[3]DATA SHEET'!$I$3*$R76)</f>
        <v>0</v>
      </c>
      <c r="AV76" s="26">
        <v>0</v>
      </c>
      <c r="AW76" s="26">
        <f>+$AV76*('[3]DATA SHEET'!$I$3*$R76)</f>
        <v>0</v>
      </c>
      <c r="AX76" s="36">
        <f t="shared" si="18"/>
        <v>0</v>
      </c>
      <c r="AY76" s="41">
        <f t="shared" si="19"/>
        <v>0</v>
      </c>
    </row>
    <row r="77" spans="1:51" x14ac:dyDescent="0.3">
      <c r="A77" s="17" t="str">
        <f t="shared" si="24"/>
        <v>A97</v>
      </c>
      <c r="B77" s="17" t="str">
        <f t="shared" si="25"/>
        <v>A970</v>
      </c>
      <c r="C77" s="17" t="s">
        <v>51</v>
      </c>
      <c r="D77" s="17" t="str">
        <f t="shared" si="26"/>
        <v>A970060HL</v>
      </c>
      <c r="E77" s="17" t="str">
        <f t="shared" si="27"/>
        <v>A970060HL21</v>
      </c>
      <c r="F77" s="19" t="s">
        <v>323</v>
      </c>
      <c r="G77" s="19" t="s">
        <v>287</v>
      </c>
      <c r="H77" s="18" t="s">
        <v>288</v>
      </c>
      <c r="I77" s="21">
        <v>21</v>
      </c>
      <c r="J77" s="18">
        <v>30</v>
      </c>
      <c r="K77" s="43" t="s">
        <v>327</v>
      </c>
      <c r="L77" s="21" t="str">
        <f t="shared" si="28"/>
        <v>A9700A60HL21300013</v>
      </c>
      <c r="M77" s="44" t="s">
        <v>328</v>
      </c>
      <c r="N77" s="42" t="s">
        <v>326</v>
      </c>
      <c r="O77" s="42" t="s">
        <v>184</v>
      </c>
      <c r="P77" s="19" t="s">
        <v>58</v>
      </c>
      <c r="Q77" s="22">
        <v>0</v>
      </c>
      <c r="R77" s="23">
        <v>1</v>
      </c>
      <c r="S77" s="23">
        <v>0</v>
      </c>
      <c r="T77" s="23">
        <v>0</v>
      </c>
      <c r="U77" s="24">
        <f t="shared" si="15"/>
        <v>1</v>
      </c>
      <c r="V77" s="23">
        <v>0</v>
      </c>
      <c r="W77" s="23">
        <v>0</v>
      </c>
      <c r="X77" s="24">
        <f t="shared" si="16"/>
        <v>0</v>
      </c>
      <c r="Y77" s="34">
        <f t="shared" si="22"/>
        <v>127214.01951219494</v>
      </c>
      <c r="Z77" s="45">
        <v>121401.951219512</v>
      </c>
      <c r="AA77" s="35">
        <f t="shared" si="21"/>
        <v>121401.951219512</v>
      </c>
      <c r="AB77" s="28">
        <f>+$AA77*'[3]DATA SHEET'!$C$3</f>
        <v>1214.0195121951201</v>
      </c>
      <c r="AC77" s="28">
        <f>+$AA77*'[3]DATA SHEET'!$D$3</f>
        <v>3035.0487804878003</v>
      </c>
      <c r="AD77" s="26">
        <v>0</v>
      </c>
      <c r="AE77" s="29">
        <f t="shared" si="20"/>
        <v>125651.01951219494</v>
      </c>
      <c r="AF77" s="30">
        <f>+$R77*'[3]DATA SHEET'!$E$3</f>
        <v>500</v>
      </c>
      <c r="AG77" s="30">
        <f>+$R77*'[3]DATA SHEET'!$H$3</f>
        <v>50</v>
      </c>
      <c r="AH77" s="30">
        <f>+$R77*'[3]DATA SHEET'!$F$3</f>
        <v>100</v>
      </c>
      <c r="AI77" s="30">
        <v>0</v>
      </c>
      <c r="AJ77" s="30">
        <f>+$R77*'[3]DATA SHEET'!$E$3</f>
        <v>500</v>
      </c>
      <c r="AK77" s="30">
        <v>413</v>
      </c>
      <c r="AL77" s="30">
        <v>0</v>
      </c>
      <c r="AM77" s="30">
        <v>0</v>
      </c>
      <c r="AN77" s="30">
        <v>0</v>
      </c>
      <c r="AO77" s="30">
        <v>0</v>
      </c>
      <c r="AP77" s="30">
        <v>0</v>
      </c>
      <c r="AQ77" s="36">
        <f t="shared" si="23"/>
        <v>1563</v>
      </c>
      <c r="AR77" s="26">
        <v>0</v>
      </c>
      <c r="AS77" s="26">
        <f>+AR77*('[3]DATA SHEET'!$I$3*$R77)</f>
        <v>0</v>
      </c>
      <c r="AT77" s="26">
        <v>0</v>
      </c>
      <c r="AU77" s="26">
        <f>+$AT77*('[3]DATA SHEET'!$I$3*$R77)</f>
        <v>0</v>
      </c>
      <c r="AV77" s="26">
        <v>0</v>
      </c>
      <c r="AW77" s="26">
        <f>+$AV77*('[3]DATA SHEET'!$I$3*$R77)</f>
        <v>0</v>
      </c>
      <c r="AX77" s="36">
        <f t="shared" si="18"/>
        <v>0</v>
      </c>
      <c r="AY77" s="41">
        <f t="shared" si="19"/>
        <v>0</v>
      </c>
    </row>
    <row r="78" spans="1:51" x14ac:dyDescent="0.3">
      <c r="A78" s="17" t="str">
        <f t="shared" si="24"/>
        <v>D43</v>
      </c>
      <c r="B78" s="17" t="str">
        <f t="shared" si="25"/>
        <v>D43F</v>
      </c>
      <c r="C78" s="17" t="s">
        <v>51</v>
      </c>
      <c r="D78" s="17" t="str">
        <f t="shared" si="26"/>
        <v>D43F060HL</v>
      </c>
      <c r="E78" s="17" t="str">
        <f t="shared" si="27"/>
        <v>D43F060HL21</v>
      </c>
      <c r="F78" s="19" t="s">
        <v>329</v>
      </c>
      <c r="G78" s="19" t="s">
        <v>287</v>
      </c>
      <c r="H78" s="18" t="s">
        <v>288</v>
      </c>
      <c r="I78" s="21">
        <v>21</v>
      </c>
      <c r="J78" s="18">
        <v>30</v>
      </c>
      <c r="K78" s="43" t="s">
        <v>330</v>
      </c>
      <c r="L78" s="21" t="str">
        <f t="shared" si="28"/>
        <v>D43F0A60HL21300014</v>
      </c>
      <c r="M78" s="46" t="s">
        <v>331</v>
      </c>
      <c r="N78" s="17" t="s">
        <v>332</v>
      </c>
      <c r="O78" s="19" t="s">
        <v>82</v>
      </c>
      <c r="P78" s="19" t="s">
        <v>58</v>
      </c>
      <c r="Q78" s="22">
        <v>6</v>
      </c>
      <c r="R78" s="23">
        <v>2</v>
      </c>
      <c r="S78" s="23">
        <v>0</v>
      </c>
      <c r="T78" s="23">
        <v>0</v>
      </c>
      <c r="U78" s="24">
        <f t="shared" si="15"/>
        <v>2</v>
      </c>
      <c r="V78" s="23">
        <v>0</v>
      </c>
      <c r="W78" s="23">
        <v>0</v>
      </c>
      <c r="X78" s="24">
        <f t="shared" si="16"/>
        <v>0</v>
      </c>
      <c r="Y78" s="34">
        <f t="shared" si="22"/>
        <v>254428.03902438987</v>
      </c>
      <c r="Z78" s="45">
        <v>121401.951219512</v>
      </c>
      <c r="AA78" s="35">
        <f t="shared" si="21"/>
        <v>242803.90243902401</v>
      </c>
      <c r="AB78" s="28">
        <f>+$AA78*'[3]DATA SHEET'!$C$3</f>
        <v>2428.0390243902402</v>
      </c>
      <c r="AC78" s="28">
        <f>+$AA78*'[3]DATA SHEET'!$D$3</f>
        <v>6070.0975609756006</v>
      </c>
      <c r="AD78" s="26">
        <v>0</v>
      </c>
      <c r="AE78" s="29">
        <f t="shared" si="20"/>
        <v>251302.03902438987</v>
      </c>
      <c r="AF78" s="30">
        <f>+$R78*'[3]DATA SHEET'!$E$3</f>
        <v>1000</v>
      </c>
      <c r="AG78" s="30">
        <f>+$R78*'[3]DATA SHEET'!$H$3</f>
        <v>100</v>
      </c>
      <c r="AH78" s="30">
        <f>+$R78*'[3]DATA SHEET'!$F$3</f>
        <v>200</v>
      </c>
      <c r="AI78" s="30">
        <v>0</v>
      </c>
      <c r="AJ78" s="30">
        <f>+$R78*'[3]DATA SHEET'!$E$3</f>
        <v>1000</v>
      </c>
      <c r="AK78" s="30">
        <v>826</v>
      </c>
      <c r="AL78" s="30">
        <v>0</v>
      </c>
      <c r="AM78" s="30">
        <v>0</v>
      </c>
      <c r="AN78" s="30">
        <v>0</v>
      </c>
      <c r="AO78" s="30">
        <v>0</v>
      </c>
      <c r="AP78" s="30">
        <v>0</v>
      </c>
      <c r="AQ78" s="36">
        <f t="shared" si="23"/>
        <v>3126</v>
      </c>
      <c r="AR78" s="26">
        <v>0</v>
      </c>
      <c r="AS78" s="26">
        <f>+AR78*('[3]DATA SHEET'!$I$3*$R78)</f>
        <v>0</v>
      </c>
      <c r="AT78" s="26">
        <v>0</v>
      </c>
      <c r="AU78" s="26">
        <f>+$AT78*('[3]DATA SHEET'!$I$3*$R78)</f>
        <v>0</v>
      </c>
      <c r="AV78" s="26">
        <v>0</v>
      </c>
      <c r="AW78" s="26">
        <f>+$AV78*('[3]DATA SHEET'!$I$3*$R78)</f>
        <v>0</v>
      </c>
      <c r="AX78" s="36">
        <f t="shared" si="18"/>
        <v>0</v>
      </c>
      <c r="AY78" s="41">
        <f t="shared" si="19"/>
        <v>0</v>
      </c>
    </row>
    <row r="79" spans="1:51" x14ac:dyDescent="0.3">
      <c r="A79" s="17" t="str">
        <f t="shared" si="24"/>
        <v>D43</v>
      </c>
      <c r="B79" s="17" t="str">
        <f t="shared" si="25"/>
        <v>D43G</v>
      </c>
      <c r="C79" s="17" t="s">
        <v>51</v>
      </c>
      <c r="D79" s="17" t="str">
        <f t="shared" si="26"/>
        <v>D43G060HL</v>
      </c>
      <c r="E79" s="17" t="str">
        <f t="shared" si="27"/>
        <v>D43G060HL21</v>
      </c>
      <c r="F79" s="19" t="s">
        <v>333</v>
      </c>
      <c r="G79" s="19" t="s">
        <v>287</v>
      </c>
      <c r="H79" s="18" t="s">
        <v>288</v>
      </c>
      <c r="I79" s="21">
        <v>21</v>
      </c>
      <c r="J79" s="18">
        <v>30</v>
      </c>
      <c r="K79" s="43" t="s">
        <v>334</v>
      </c>
      <c r="L79" s="21" t="str">
        <f t="shared" si="28"/>
        <v>D43G0A60HL21300015</v>
      </c>
      <c r="M79" s="46" t="s">
        <v>335</v>
      </c>
      <c r="N79" s="19" t="s">
        <v>332</v>
      </c>
      <c r="O79" s="19" t="s">
        <v>82</v>
      </c>
      <c r="P79" s="19" t="s">
        <v>58</v>
      </c>
      <c r="Q79" s="22">
        <v>0</v>
      </c>
      <c r="R79" s="23">
        <v>1</v>
      </c>
      <c r="S79" s="23">
        <v>0</v>
      </c>
      <c r="T79" s="23">
        <v>0</v>
      </c>
      <c r="U79" s="24">
        <f t="shared" si="15"/>
        <v>1</v>
      </c>
      <c r="V79" s="23">
        <v>0</v>
      </c>
      <c r="W79" s="23">
        <v>0</v>
      </c>
      <c r="X79" s="24">
        <f t="shared" si="16"/>
        <v>0</v>
      </c>
      <c r="Y79" s="34">
        <f t="shared" si="22"/>
        <v>127214.01951219494</v>
      </c>
      <c r="Z79" s="45">
        <v>121401.951219512</v>
      </c>
      <c r="AA79" s="35">
        <f t="shared" si="21"/>
        <v>121401.951219512</v>
      </c>
      <c r="AB79" s="28">
        <f>+$AA79*'[3]DATA SHEET'!$C$3</f>
        <v>1214.0195121951201</v>
      </c>
      <c r="AC79" s="28">
        <f>+$AA79*'[3]DATA SHEET'!$D$3</f>
        <v>3035.0487804878003</v>
      </c>
      <c r="AD79" s="26">
        <v>0</v>
      </c>
      <c r="AE79" s="29">
        <f t="shared" si="20"/>
        <v>125651.01951219494</v>
      </c>
      <c r="AF79" s="30">
        <f>+$R79*'[3]DATA SHEET'!$E$3</f>
        <v>500</v>
      </c>
      <c r="AG79" s="30">
        <f>+$R79*'[3]DATA SHEET'!$H$3</f>
        <v>50</v>
      </c>
      <c r="AH79" s="30">
        <f>+$R79*'[3]DATA SHEET'!$F$3</f>
        <v>100</v>
      </c>
      <c r="AI79" s="30">
        <v>0</v>
      </c>
      <c r="AJ79" s="30">
        <f>+$R79*'[3]DATA SHEET'!$E$3</f>
        <v>500</v>
      </c>
      <c r="AK79" s="30">
        <v>413</v>
      </c>
      <c r="AL79" s="30">
        <v>0</v>
      </c>
      <c r="AM79" s="30">
        <v>0</v>
      </c>
      <c r="AN79" s="30">
        <v>0</v>
      </c>
      <c r="AO79" s="30">
        <v>0</v>
      </c>
      <c r="AP79" s="30">
        <v>0</v>
      </c>
      <c r="AQ79" s="36">
        <f t="shared" si="23"/>
        <v>1563</v>
      </c>
      <c r="AR79" s="26">
        <v>0</v>
      </c>
      <c r="AS79" s="26">
        <f>+AR79*('[3]DATA SHEET'!$I$3*$R79)</f>
        <v>0</v>
      </c>
      <c r="AT79" s="26">
        <v>0</v>
      </c>
      <c r="AU79" s="26">
        <f>+$AT79*('[3]DATA SHEET'!$I$3*$R79)</f>
        <v>0</v>
      </c>
      <c r="AV79" s="26">
        <v>0</v>
      </c>
      <c r="AW79" s="26">
        <f>+$AV79*('[3]DATA SHEET'!$I$3*$R79)</f>
        <v>0</v>
      </c>
      <c r="AX79" s="36">
        <f t="shared" si="18"/>
        <v>0</v>
      </c>
      <c r="AY79" s="41">
        <f t="shared" si="19"/>
        <v>0</v>
      </c>
    </row>
    <row r="80" spans="1:51" x14ac:dyDescent="0.3">
      <c r="A80" s="17" t="str">
        <f t="shared" si="24"/>
        <v>D4M</v>
      </c>
      <c r="B80" s="17" t="str">
        <f t="shared" si="25"/>
        <v>D4M0</v>
      </c>
      <c r="C80" s="17" t="s">
        <v>51</v>
      </c>
      <c r="D80" s="17" t="str">
        <f t="shared" si="26"/>
        <v>D4M0060HL</v>
      </c>
      <c r="E80" s="17" t="str">
        <f t="shared" si="27"/>
        <v>D4M0060HL21</v>
      </c>
      <c r="F80" s="19" t="s">
        <v>336</v>
      </c>
      <c r="G80" s="19" t="s">
        <v>287</v>
      </c>
      <c r="H80" s="18" t="s">
        <v>288</v>
      </c>
      <c r="I80" s="21">
        <v>21</v>
      </c>
      <c r="J80" s="18">
        <v>30</v>
      </c>
      <c r="K80" s="43" t="s">
        <v>337</v>
      </c>
      <c r="L80" s="21" t="str">
        <f t="shared" si="28"/>
        <v>D4M00A60HL21300016</v>
      </c>
      <c r="M80" s="46" t="s">
        <v>338</v>
      </c>
      <c r="N80" s="18" t="s">
        <v>339</v>
      </c>
      <c r="O80" s="19" t="s">
        <v>82</v>
      </c>
      <c r="P80" s="19" t="s">
        <v>58</v>
      </c>
      <c r="Q80" s="22">
        <v>0</v>
      </c>
      <c r="R80" s="23">
        <v>8</v>
      </c>
      <c r="S80" s="23">
        <v>0</v>
      </c>
      <c r="T80" s="23">
        <v>0</v>
      </c>
      <c r="U80" s="24">
        <f t="shared" si="15"/>
        <v>8</v>
      </c>
      <c r="V80" s="23">
        <v>0</v>
      </c>
      <c r="W80" s="23">
        <v>0</v>
      </c>
      <c r="X80" s="24">
        <f t="shared" si="16"/>
        <v>0</v>
      </c>
      <c r="Y80" s="34">
        <f t="shared" si="22"/>
        <v>1017712.1560975595</v>
      </c>
      <c r="Z80" s="45">
        <v>121401.951219512</v>
      </c>
      <c r="AA80" s="35">
        <f t="shared" si="21"/>
        <v>971215.60975609603</v>
      </c>
      <c r="AB80" s="28">
        <f>+$AA80*'[3]DATA SHEET'!$C$3</f>
        <v>9712.1560975609609</v>
      </c>
      <c r="AC80" s="28">
        <f>+$AA80*'[3]DATA SHEET'!$D$3</f>
        <v>24280.390243902402</v>
      </c>
      <c r="AD80" s="26">
        <v>0</v>
      </c>
      <c r="AE80" s="29">
        <f t="shared" si="20"/>
        <v>1005208.1560975595</v>
      </c>
      <c r="AF80" s="30">
        <f>+$R80*'[3]DATA SHEET'!$E$3</f>
        <v>4000</v>
      </c>
      <c r="AG80" s="30">
        <f>+$R80*'[3]DATA SHEET'!$H$3</f>
        <v>400</v>
      </c>
      <c r="AH80" s="30">
        <f>+$R80*'[3]DATA SHEET'!$F$3</f>
        <v>800</v>
      </c>
      <c r="AI80" s="30">
        <v>0</v>
      </c>
      <c r="AJ80" s="30">
        <f>+$R80*'[3]DATA SHEET'!$E$3</f>
        <v>4000</v>
      </c>
      <c r="AK80" s="30">
        <v>3304</v>
      </c>
      <c r="AL80" s="30">
        <v>0</v>
      </c>
      <c r="AM80" s="30">
        <v>0</v>
      </c>
      <c r="AN80" s="30">
        <v>0</v>
      </c>
      <c r="AO80" s="30">
        <v>0</v>
      </c>
      <c r="AP80" s="30">
        <v>0</v>
      </c>
      <c r="AQ80" s="36">
        <f t="shared" si="23"/>
        <v>12504</v>
      </c>
      <c r="AR80" s="26">
        <v>0</v>
      </c>
      <c r="AS80" s="26">
        <f>+AR80*('[3]DATA SHEET'!$I$3*$R80)</f>
        <v>0</v>
      </c>
      <c r="AT80" s="26">
        <v>0</v>
      </c>
      <c r="AU80" s="26">
        <f>+$AT80*('[3]DATA SHEET'!$I$3*$R80)</f>
        <v>0</v>
      </c>
      <c r="AV80" s="26">
        <v>0</v>
      </c>
      <c r="AW80" s="26">
        <f>+$AV80*('[3]DATA SHEET'!$I$3*$R80)</f>
        <v>0</v>
      </c>
      <c r="AX80" s="36">
        <f t="shared" si="18"/>
        <v>0</v>
      </c>
      <c r="AY80" s="41">
        <f t="shared" si="19"/>
        <v>0</v>
      </c>
    </row>
    <row r="81" spans="1:52" x14ac:dyDescent="0.3">
      <c r="A81" s="17" t="str">
        <f t="shared" si="24"/>
        <v>D4M</v>
      </c>
      <c r="B81" s="17" t="str">
        <f t="shared" si="25"/>
        <v>D4MF</v>
      </c>
      <c r="C81" s="17" t="s">
        <v>51</v>
      </c>
      <c r="D81" s="17" t="str">
        <f t="shared" si="26"/>
        <v>D4MF060HL</v>
      </c>
      <c r="E81" s="17" t="str">
        <f t="shared" si="27"/>
        <v>D4MF060HL21</v>
      </c>
      <c r="F81" s="19" t="s">
        <v>340</v>
      </c>
      <c r="G81" s="19" t="s">
        <v>287</v>
      </c>
      <c r="H81" s="18" t="s">
        <v>288</v>
      </c>
      <c r="I81" s="21">
        <v>21</v>
      </c>
      <c r="J81" s="18">
        <v>30</v>
      </c>
      <c r="K81" s="43" t="s">
        <v>341</v>
      </c>
      <c r="L81" s="21" t="str">
        <f t="shared" si="28"/>
        <v>D4MF0A60HL21300017</v>
      </c>
      <c r="M81" s="46" t="s">
        <v>342</v>
      </c>
      <c r="N81" s="18" t="s">
        <v>339</v>
      </c>
      <c r="O81" s="19" t="s">
        <v>82</v>
      </c>
      <c r="P81" s="19" t="s">
        <v>58</v>
      </c>
      <c r="Q81" s="22">
        <v>0</v>
      </c>
      <c r="R81" s="23">
        <v>8</v>
      </c>
      <c r="S81" s="23">
        <v>0</v>
      </c>
      <c r="T81" s="23">
        <v>0</v>
      </c>
      <c r="U81" s="24">
        <f t="shared" si="15"/>
        <v>8</v>
      </c>
      <c r="V81" s="23">
        <v>0</v>
      </c>
      <c r="W81" s="23">
        <v>0</v>
      </c>
      <c r="X81" s="24">
        <f t="shared" si="16"/>
        <v>0</v>
      </c>
      <c r="Y81" s="34">
        <f t="shared" si="22"/>
        <v>1017712.1560975595</v>
      </c>
      <c r="Z81" s="45">
        <v>121401.951219512</v>
      </c>
      <c r="AA81" s="35">
        <f t="shared" si="21"/>
        <v>971215.60975609603</v>
      </c>
      <c r="AB81" s="28">
        <f>+$AA81*'[3]DATA SHEET'!$C$3</f>
        <v>9712.1560975609609</v>
      </c>
      <c r="AC81" s="28">
        <f>+$AA81*'[3]DATA SHEET'!$D$3</f>
        <v>24280.390243902402</v>
      </c>
      <c r="AD81" s="26">
        <v>0</v>
      </c>
      <c r="AE81" s="29">
        <f t="shared" si="20"/>
        <v>1005208.1560975595</v>
      </c>
      <c r="AF81" s="30">
        <f>+$R81*'[3]DATA SHEET'!$E$3</f>
        <v>4000</v>
      </c>
      <c r="AG81" s="30">
        <f>+$R81*'[3]DATA SHEET'!$H$3</f>
        <v>400</v>
      </c>
      <c r="AH81" s="30">
        <f>+$R81*'[3]DATA SHEET'!$F$3</f>
        <v>800</v>
      </c>
      <c r="AI81" s="30">
        <v>0</v>
      </c>
      <c r="AJ81" s="30">
        <f>+$R81*'[3]DATA SHEET'!$E$3</f>
        <v>4000</v>
      </c>
      <c r="AK81" s="30">
        <v>3304</v>
      </c>
      <c r="AL81" s="30">
        <v>0</v>
      </c>
      <c r="AM81" s="30">
        <v>0</v>
      </c>
      <c r="AN81" s="30">
        <v>0</v>
      </c>
      <c r="AO81" s="30">
        <v>0</v>
      </c>
      <c r="AP81" s="30">
        <v>0</v>
      </c>
      <c r="AQ81" s="36">
        <f t="shared" si="23"/>
        <v>12504</v>
      </c>
      <c r="AR81" s="26">
        <v>0</v>
      </c>
      <c r="AS81" s="26">
        <f>+AR81*('[3]DATA SHEET'!$I$3*$R81)</f>
        <v>0</v>
      </c>
      <c r="AT81" s="26">
        <v>0</v>
      </c>
      <c r="AU81" s="26">
        <f>+$AT81*('[3]DATA SHEET'!$I$3*$R81)</f>
        <v>0</v>
      </c>
      <c r="AV81" s="26">
        <v>0</v>
      </c>
      <c r="AW81" s="26">
        <f>+$AV81*('[3]DATA SHEET'!$I$3*$R81)</f>
        <v>0</v>
      </c>
      <c r="AX81" s="36">
        <f t="shared" si="18"/>
        <v>0</v>
      </c>
      <c r="AY81" s="41">
        <f t="shared" si="19"/>
        <v>0</v>
      </c>
      <c r="AZ81" s="47"/>
    </row>
    <row r="82" spans="1:52" x14ac:dyDescent="0.3">
      <c r="A82" s="17" t="str">
        <f t="shared" si="24"/>
        <v>D60</v>
      </c>
      <c r="B82" s="17" t="str">
        <f t="shared" si="25"/>
        <v>D600</v>
      </c>
      <c r="C82" s="17" t="s">
        <v>51</v>
      </c>
      <c r="D82" s="17" t="str">
        <f t="shared" si="26"/>
        <v>D600060HL</v>
      </c>
      <c r="E82" s="17" t="str">
        <f t="shared" si="27"/>
        <v>D600060HL21</v>
      </c>
      <c r="F82" s="19" t="s">
        <v>343</v>
      </c>
      <c r="G82" s="19" t="s">
        <v>287</v>
      </c>
      <c r="H82" s="18" t="s">
        <v>288</v>
      </c>
      <c r="I82" s="21">
        <v>21</v>
      </c>
      <c r="J82" s="18">
        <v>30</v>
      </c>
      <c r="K82" s="43" t="s">
        <v>344</v>
      </c>
      <c r="L82" s="21" t="str">
        <f t="shared" si="28"/>
        <v>D6000A60HL21300018</v>
      </c>
      <c r="M82" s="46" t="s">
        <v>345</v>
      </c>
      <c r="N82" s="18" t="s">
        <v>346</v>
      </c>
      <c r="O82" s="19" t="s">
        <v>82</v>
      </c>
      <c r="P82" s="19" t="s">
        <v>58</v>
      </c>
      <c r="Q82" s="22">
        <v>0</v>
      </c>
      <c r="R82" s="23">
        <v>4</v>
      </c>
      <c r="S82" s="23">
        <v>0</v>
      </c>
      <c r="T82" s="23">
        <v>0</v>
      </c>
      <c r="U82" s="24">
        <f t="shared" si="15"/>
        <v>4</v>
      </c>
      <c r="V82" s="23">
        <v>0</v>
      </c>
      <c r="W82" s="23">
        <v>0</v>
      </c>
      <c r="X82" s="24">
        <f t="shared" si="16"/>
        <v>0</v>
      </c>
      <c r="Y82" s="34">
        <f t="shared" si="22"/>
        <v>508856.07804877975</v>
      </c>
      <c r="Z82" s="45">
        <v>121401.951219512</v>
      </c>
      <c r="AA82" s="35">
        <f t="shared" si="21"/>
        <v>485607.80487804802</v>
      </c>
      <c r="AB82" s="28">
        <f>+$AA82*'[3]DATA SHEET'!$C$3</f>
        <v>4856.0780487804805</v>
      </c>
      <c r="AC82" s="28">
        <f>+$AA82*'[3]DATA SHEET'!$D$3</f>
        <v>12140.195121951201</v>
      </c>
      <c r="AD82" s="26">
        <v>0</v>
      </c>
      <c r="AE82" s="29">
        <f t="shared" si="20"/>
        <v>502604.07804877975</v>
      </c>
      <c r="AF82" s="30">
        <f>+$R82*'[3]DATA SHEET'!$E$3</f>
        <v>2000</v>
      </c>
      <c r="AG82" s="30">
        <f>+$R82*'[3]DATA SHEET'!$H$3</f>
        <v>200</v>
      </c>
      <c r="AH82" s="30">
        <f>+$R82*'[3]DATA SHEET'!$F$3</f>
        <v>400</v>
      </c>
      <c r="AI82" s="30">
        <v>0</v>
      </c>
      <c r="AJ82" s="30">
        <f>+$R82*'[3]DATA SHEET'!$E$3</f>
        <v>2000</v>
      </c>
      <c r="AK82" s="30">
        <v>1652</v>
      </c>
      <c r="AL82" s="30">
        <v>0</v>
      </c>
      <c r="AM82" s="30">
        <v>0</v>
      </c>
      <c r="AN82" s="30">
        <v>0</v>
      </c>
      <c r="AO82" s="30">
        <v>0</v>
      </c>
      <c r="AP82" s="30">
        <v>0</v>
      </c>
      <c r="AQ82" s="36">
        <f t="shared" si="23"/>
        <v>6252</v>
      </c>
      <c r="AR82" s="26">
        <v>0</v>
      </c>
      <c r="AS82" s="26">
        <f>+AR82*('[3]DATA SHEET'!$I$3*$R82)</f>
        <v>0</v>
      </c>
      <c r="AT82" s="26">
        <v>0</v>
      </c>
      <c r="AU82" s="26">
        <f>+$AT82*('[3]DATA SHEET'!$I$3*$R82)</f>
        <v>0</v>
      </c>
      <c r="AV82" s="26">
        <v>0</v>
      </c>
      <c r="AW82" s="26">
        <f>+$AV82*('[3]DATA SHEET'!$I$3*$R82)</f>
        <v>0</v>
      </c>
      <c r="AX82" s="36">
        <f t="shared" si="18"/>
        <v>0</v>
      </c>
      <c r="AY82" s="41">
        <f t="shared" si="19"/>
        <v>0</v>
      </c>
    </row>
    <row r="83" spans="1:52" x14ac:dyDescent="0.3">
      <c r="A83" s="17" t="str">
        <f t="shared" si="24"/>
        <v>A22</v>
      </c>
      <c r="B83" s="17" t="str">
        <f t="shared" si="25"/>
        <v>A22L</v>
      </c>
      <c r="C83" s="17" t="s">
        <v>51</v>
      </c>
      <c r="D83" s="17" t="str">
        <f t="shared" si="26"/>
        <v>A22LL60HL</v>
      </c>
      <c r="E83" s="17" t="str">
        <f t="shared" si="27"/>
        <v>A22LL60HL21</v>
      </c>
      <c r="F83" s="19" t="s">
        <v>347</v>
      </c>
      <c r="G83" s="19" t="s">
        <v>287</v>
      </c>
      <c r="H83" s="18" t="s">
        <v>288</v>
      </c>
      <c r="I83" s="21">
        <v>21</v>
      </c>
      <c r="J83" s="18">
        <v>30</v>
      </c>
      <c r="K83" s="43" t="s">
        <v>348</v>
      </c>
      <c r="L83" s="21" t="str">
        <f t="shared" si="28"/>
        <v>A22LLA60HL21300019</v>
      </c>
      <c r="M83" s="44" t="s">
        <v>349</v>
      </c>
      <c r="N83" s="19" t="s">
        <v>350</v>
      </c>
      <c r="O83" s="19" t="s">
        <v>67</v>
      </c>
      <c r="P83" s="19" t="s">
        <v>58</v>
      </c>
      <c r="Q83" s="22">
        <v>0</v>
      </c>
      <c r="R83" s="23">
        <v>1</v>
      </c>
      <c r="S83" s="23">
        <v>0</v>
      </c>
      <c r="T83" s="23">
        <v>0</v>
      </c>
      <c r="U83" s="24">
        <f t="shared" si="15"/>
        <v>1</v>
      </c>
      <c r="V83" s="23">
        <v>0</v>
      </c>
      <c r="W83" s="23">
        <v>0</v>
      </c>
      <c r="X83" s="24">
        <f t="shared" si="16"/>
        <v>0</v>
      </c>
      <c r="Y83" s="34">
        <f t="shared" si="22"/>
        <v>127214.01951219494</v>
      </c>
      <c r="Z83" s="45">
        <v>121401.951219512</v>
      </c>
      <c r="AA83" s="35">
        <f t="shared" si="21"/>
        <v>121401.951219512</v>
      </c>
      <c r="AB83" s="28">
        <f>+$AA83*'[3]DATA SHEET'!$C$3</f>
        <v>1214.0195121951201</v>
      </c>
      <c r="AC83" s="28">
        <f>+$AA83*'[3]DATA SHEET'!$D$3</f>
        <v>3035.0487804878003</v>
      </c>
      <c r="AD83" s="26">
        <v>0</v>
      </c>
      <c r="AE83" s="29">
        <f t="shared" si="20"/>
        <v>125651.01951219494</v>
      </c>
      <c r="AF83" s="30">
        <f>+$R83*'[3]DATA SHEET'!$E$3</f>
        <v>500</v>
      </c>
      <c r="AG83" s="30">
        <f>+$R83*'[3]DATA SHEET'!$H$3</f>
        <v>50</v>
      </c>
      <c r="AH83" s="30">
        <f>+$R83*'[3]DATA SHEET'!$F$3</f>
        <v>100</v>
      </c>
      <c r="AI83" s="30">
        <v>0</v>
      </c>
      <c r="AJ83" s="30">
        <f>+$R83*'[3]DATA SHEET'!$E$3</f>
        <v>500</v>
      </c>
      <c r="AK83" s="30">
        <v>413</v>
      </c>
      <c r="AL83" s="30">
        <v>0</v>
      </c>
      <c r="AM83" s="30">
        <v>0</v>
      </c>
      <c r="AN83" s="30">
        <v>0</v>
      </c>
      <c r="AO83" s="30">
        <v>0</v>
      </c>
      <c r="AP83" s="30">
        <v>0</v>
      </c>
      <c r="AQ83" s="36">
        <f t="shared" si="23"/>
        <v>1563</v>
      </c>
      <c r="AR83" s="26">
        <v>0</v>
      </c>
      <c r="AS83" s="26">
        <f>+AR83*('[3]DATA SHEET'!$I$3*$R83)</f>
        <v>0</v>
      </c>
      <c r="AT83" s="26">
        <v>0</v>
      </c>
      <c r="AU83" s="26">
        <f>+$AT83*('[3]DATA SHEET'!$I$3*$R83)</f>
        <v>0</v>
      </c>
      <c r="AV83" s="26">
        <v>0</v>
      </c>
      <c r="AW83" s="26">
        <f>+$AV83*('[3]DATA SHEET'!$I$3*$R83)</f>
        <v>0</v>
      </c>
      <c r="AX83" s="36">
        <f t="shared" si="18"/>
        <v>0</v>
      </c>
      <c r="AY83" s="41">
        <f t="shared" si="19"/>
        <v>0</v>
      </c>
    </row>
    <row r="84" spans="1:52" x14ac:dyDescent="0.3">
      <c r="A84" s="17" t="str">
        <f t="shared" si="24"/>
        <v>A5X</v>
      </c>
      <c r="B84" s="17" t="str">
        <f t="shared" si="25"/>
        <v>A5XI</v>
      </c>
      <c r="C84" s="17" t="s">
        <v>51</v>
      </c>
      <c r="D84" s="17" t="str">
        <f t="shared" si="26"/>
        <v>A5XI660HL</v>
      </c>
      <c r="E84" s="17" t="str">
        <f t="shared" si="27"/>
        <v>A5XI660HL21</v>
      </c>
      <c r="F84" s="19" t="s">
        <v>351</v>
      </c>
      <c r="G84" s="19" t="s">
        <v>287</v>
      </c>
      <c r="H84" s="18" t="s">
        <v>288</v>
      </c>
      <c r="I84" s="21">
        <v>21</v>
      </c>
      <c r="J84" s="18">
        <v>30</v>
      </c>
      <c r="K84" s="43" t="s">
        <v>352</v>
      </c>
      <c r="L84" s="21" t="str">
        <f t="shared" si="28"/>
        <v>A5XI6A60HL21300020</v>
      </c>
      <c r="M84" s="44" t="s">
        <v>353</v>
      </c>
      <c r="N84" s="18" t="s">
        <v>263</v>
      </c>
      <c r="O84" s="19" t="s">
        <v>71</v>
      </c>
      <c r="P84" s="19" t="s">
        <v>58</v>
      </c>
      <c r="Q84" s="22">
        <v>0</v>
      </c>
      <c r="R84" s="23">
        <v>3</v>
      </c>
      <c r="S84" s="23">
        <v>0</v>
      </c>
      <c r="T84" s="23">
        <v>0</v>
      </c>
      <c r="U84" s="24">
        <f t="shared" si="15"/>
        <v>3</v>
      </c>
      <c r="V84" s="23">
        <v>0</v>
      </c>
      <c r="W84" s="23">
        <v>0</v>
      </c>
      <c r="X84" s="24">
        <f t="shared" si="16"/>
        <v>0</v>
      </c>
      <c r="Y84" s="34">
        <f t="shared" si="22"/>
        <v>381642.05853658472</v>
      </c>
      <c r="Z84" s="45">
        <v>121401.951219512</v>
      </c>
      <c r="AA84" s="35">
        <f t="shared" si="21"/>
        <v>364205.85365853598</v>
      </c>
      <c r="AB84" s="28">
        <f>+$AA84*'[3]DATA SHEET'!$C$3</f>
        <v>3642.0585365853599</v>
      </c>
      <c r="AC84" s="28">
        <f>+$AA84*'[3]DATA SHEET'!$D$3</f>
        <v>9105.1463414633999</v>
      </c>
      <c r="AD84" s="26">
        <v>0</v>
      </c>
      <c r="AE84" s="29">
        <f t="shared" si="20"/>
        <v>376953.05853658472</v>
      </c>
      <c r="AF84" s="30">
        <f>+$R84*'[3]DATA SHEET'!$E$3</f>
        <v>1500</v>
      </c>
      <c r="AG84" s="30">
        <f>+$R84*'[3]DATA SHEET'!$H$3</f>
        <v>150</v>
      </c>
      <c r="AH84" s="30">
        <f>+$R84*'[3]DATA SHEET'!$F$3</f>
        <v>300</v>
      </c>
      <c r="AI84" s="30">
        <v>0</v>
      </c>
      <c r="AJ84" s="30">
        <f>+$R84*'[3]DATA SHEET'!$E$3</f>
        <v>1500</v>
      </c>
      <c r="AK84" s="30">
        <v>1239</v>
      </c>
      <c r="AL84" s="30">
        <v>0</v>
      </c>
      <c r="AM84" s="30">
        <v>0</v>
      </c>
      <c r="AN84" s="30">
        <v>0</v>
      </c>
      <c r="AO84" s="30">
        <v>0</v>
      </c>
      <c r="AP84" s="30">
        <v>0</v>
      </c>
      <c r="AQ84" s="36">
        <f t="shared" si="23"/>
        <v>4689</v>
      </c>
      <c r="AR84" s="26">
        <v>0</v>
      </c>
      <c r="AS84" s="26">
        <f>+AR84*('[3]DATA SHEET'!$I$3*$R84)</f>
        <v>0</v>
      </c>
      <c r="AT84" s="26">
        <v>0</v>
      </c>
      <c r="AU84" s="26">
        <f>+$AT84*('[3]DATA SHEET'!$I$3*$R84)</f>
        <v>0</v>
      </c>
      <c r="AV84" s="26">
        <v>0</v>
      </c>
      <c r="AW84" s="26">
        <f>+$AV84*('[3]DATA SHEET'!$I$3*$R84)</f>
        <v>0</v>
      </c>
      <c r="AX84" s="36">
        <f t="shared" si="18"/>
        <v>0</v>
      </c>
      <c r="AY84" s="41">
        <f t="shared" si="19"/>
        <v>0</v>
      </c>
    </row>
    <row r="85" spans="1:52" x14ac:dyDescent="0.3">
      <c r="A85" s="17" t="str">
        <f t="shared" si="24"/>
        <v>A5X</v>
      </c>
      <c r="B85" s="17" t="str">
        <f t="shared" si="25"/>
        <v>A5XI</v>
      </c>
      <c r="C85" s="17" t="s">
        <v>51</v>
      </c>
      <c r="D85" s="17" t="str">
        <f t="shared" si="26"/>
        <v>A5XII60HL</v>
      </c>
      <c r="E85" s="17" t="str">
        <f t="shared" si="27"/>
        <v>A5XII60HL21</v>
      </c>
      <c r="F85" s="19" t="s">
        <v>354</v>
      </c>
      <c r="G85" s="19" t="s">
        <v>287</v>
      </c>
      <c r="H85" s="18" t="s">
        <v>288</v>
      </c>
      <c r="I85" s="21">
        <v>21</v>
      </c>
      <c r="J85" s="18">
        <v>30</v>
      </c>
      <c r="K85" s="43" t="s">
        <v>355</v>
      </c>
      <c r="L85" s="21" t="str">
        <f t="shared" si="28"/>
        <v>A5XIIA60HL21300021</v>
      </c>
      <c r="M85" s="44" t="s">
        <v>356</v>
      </c>
      <c r="N85" s="18" t="s">
        <v>263</v>
      </c>
      <c r="O85" s="19" t="s">
        <v>71</v>
      </c>
      <c r="P85" s="19" t="s">
        <v>58</v>
      </c>
      <c r="Q85" s="22">
        <v>0</v>
      </c>
      <c r="R85" s="23">
        <v>2</v>
      </c>
      <c r="S85" s="23">
        <v>0</v>
      </c>
      <c r="T85" s="23">
        <v>0</v>
      </c>
      <c r="U85" s="24">
        <f t="shared" si="15"/>
        <v>2</v>
      </c>
      <c r="V85" s="23">
        <v>0</v>
      </c>
      <c r="W85" s="23">
        <v>0</v>
      </c>
      <c r="X85" s="24">
        <f t="shared" si="16"/>
        <v>0</v>
      </c>
      <c r="Y85" s="34">
        <f t="shared" si="22"/>
        <v>254428.03902438987</v>
      </c>
      <c r="Z85" s="45">
        <v>121401.951219512</v>
      </c>
      <c r="AA85" s="35">
        <f t="shared" si="21"/>
        <v>242803.90243902401</v>
      </c>
      <c r="AB85" s="28">
        <f>+$AA85*'[3]DATA SHEET'!$C$3</f>
        <v>2428.0390243902402</v>
      </c>
      <c r="AC85" s="28">
        <f>+$AA85*'[3]DATA SHEET'!$D$3</f>
        <v>6070.0975609756006</v>
      </c>
      <c r="AD85" s="26">
        <v>0</v>
      </c>
      <c r="AE85" s="29">
        <f t="shared" si="20"/>
        <v>251302.03902438987</v>
      </c>
      <c r="AF85" s="30">
        <f>+$R85*'[3]DATA SHEET'!$E$3</f>
        <v>1000</v>
      </c>
      <c r="AG85" s="30">
        <f>+$R85*'[3]DATA SHEET'!$H$3</f>
        <v>100</v>
      </c>
      <c r="AH85" s="30">
        <f>+$R85*'[3]DATA SHEET'!$F$3</f>
        <v>200</v>
      </c>
      <c r="AI85" s="30">
        <v>0</v>
      </c>
      <c r="AJ85" s="30">
        <f>+$R85*'[3]DATA SHEET'!$E$3</f>
        <v>1000</v>
      </c>
      <c r="AK85" s="30">
        <v>826</v>
      </c>
      <c r="AL85" s="30">
        <v>0</v>
      </c>
      <c r="AM85" s="30">
        <v>0</v>
      </c>
      <c r="AN85" s="30">
        <v>0</v>
      </c>
      <c r="AO85" s="30">
        <v>0</v>
      </c>
      <c r="AP85" s="30">
        <v>0</v>
      </c>
      <c r="AQ85" s="36">
        <f t="shared" si="23"/>
        <v>3126</v>
      </c>
      <c r="AR85" s="26">
        <v>0</v>
      </c>
      <c r="AS85" s="26">
        <f>+AR85*('[3]DATA SHEET'!$I$3*$R85)</f>
        <v>0</v>
      </c>
      <c r="AT85" s="26">
        <v>0</v>
      </c>
      <c r="AU85" s="26">
        <f>+$AT85*('[3]DATA SHEET'!$I$3*$R85)</f>
        <v>0</v>
      </c>
      <c r="AV85" s="26">
        <v>0</v>
      </c>
      <c r="AW85" s="26">
        <f>+$AV85*('[3]DATA SHEET'!$I$3*$R85)</f>
        <v>0</v>
      </c>
      <c r="AX85" s="36">
        <f t="shared" si="18"/>
        <v>0</v>
      </c>
      <c r="AY85" s="41">
        <f t="shared" si="19"/>
        <v>0</v>
      </c>
    </row>
    <row r="86" spans="1:52" x14ac:dyDescent="0.3">
      <c r="A86" s="17" t="str">
        <f t="shared" si="24"/>
        <v>A5X</v>
      </c>
      <c r="B86" s="17" t="str">
        <f t="shared" si="25"/>
        <v>A5XH</v>
      </c>
      <c r="C86" s="17" t="s">
        <v>51</v>
      </c>
      <c r="D86" s="17" t="str">
        <f t="shared" si="26"/>
        <v>A5XHI60HL</v>
      </c>
      <c r="E86" s="17" t="str">
        <f t="shared" si="27"/>
        <v>A5XHI60HL21</v>
      </c>
      <c r="F86" s="19" t="s">
        <v>357</v>
      </c>
      <c r="G86" s="19" t="s">
        <v>287</v>
      </c>
      <c r="H86" s="18" t="s">
        <v>288</v>
      </c>
      <c r="I86" s="21">
        <v>21</v>
      </c>
      <c r="J86" s="18">
        <v>30</v>
      </c>
      <c r="K86" s="43" t="s">
        <v>358</v>
      </c>
      <c r="L86" s="21" t="str">
        <f t="shared" si="28"/>
        <v>A5XHIA60HL21300022</v>
      </c>
      <c r="M86" s="44" t="s">
        <v>359</v>
      </c>
      <c r="N86" s="18" t="s">
        <v>211</v>
      </c>
      <c r="O86" s="19" t="s">
        <v>71</v>
      </c>
      <c r="P86" s="19" t="s">
        <v>58</v>
      </c>
      <c r="Q86" s="22">
        <v>0</v>
      </c>
      <c r="R86" s="23">
        <v>6</v>
      </c>
      <c r="S86" s="23">
        <v>0</v>
      </c>
      <c r="T86" s="23">
        <v>0</v>
      </c>
      <c r="U86" s="24">
        <f t="shared" si="15"/>
        <v>6</v>
      </c>
      <c r="V86" s="23">
        <v>0</v>
      </c>
      <c r="W86" s="23">
        <v>0</v>
      </c>
      <c r="X86" s="24">
        <f t="shared" si="16"/>
        <v>0</v>
      </c>
      <c r="Y86" s="34">
        <f t="shared" si="22"/>
        <v>763284.11707316944</v>
      </c>
      <c r="Z86" s="45">
        <v>121401.951219512</v>
      </c>
      <c r="AA86" s="35">
        <f t="shared" si="21"/>
        <v>728411.70731707197</v>
      </c>
      <c r="AB86" s="28">
        <f>+$AA86*'[3]DATA SHEET'!$C$3</f>
        <v>7284.1170731707198</v>
      </c>
      <c r="AC86" s="28">
        <f>+$AA86*'[3]DATA SHEET'!$D$3</f>
        <v>18210.2926829268</v>
      </c>
      <c r="AD86" s="26">
        <v>0</v>
      </c>
      <c r="AE86" s="29">
        <f t="shared" si="20"/>
        <v>753906.11707316944</v>
      </c>
      <c r="AF86" s="30">
        <f>+$R86*'[3]DATA SHEET'!$E$3</f>
        <v>3000</v>
      </c>
      <c r="AG86" s="30">
        <f>+$R86*'[3]DATA SHEET'!$H$3</f>
        <v>300</v>
      </c>
      <c r="AH86" s="30">
        <f>+$R86*'[3]DATA SHEET'!$F$3</f>
        <v>600</v>
      </c>
      <c r="AI86" s="30">
        <v>0</v>
      </c>
      <c r="AJ86" s="30">
        <f>+$R86*'[3]DATA SHEET'!$E$3</f>
        <v>3000</v>
      </c>
      <c r="AK86" s="30">
        <v>2478</v>
      </c>
      <c r="AL86" s="30">
        <v>0</v>
      </c>
      <c r="AM86" s="30">
        <v>0</v>
      </c>
      <c r="AN86" s="30">
        <v>0</v>
      </c>
      <c r="AO86" s="30">
        <v>0</v>
      </c>
      <c r="AP86" s="30">
        <v>0</v>
      </c>
      <c r="AQ86" s="36">
        <f t="shared" si="23"/>
        <v>9378</v>
      </c>
      <c r="AR86" s="26">
        <v>0</v>
      </c>
      <c r="AS86" s="26">
        <f>+AR86*('[3]DATA SHEET'!$I$3*$R86)</f>
        <v>0</v>
      </c>
      <c r="AT86" s="26">
        <v>0</v>
      </c>
      <c r="AU86" s="26">
        <f>+$AT86*('[3]DATA SHEET'!$I$3*$R86)</f>
        <v>0</v>
      </c>
      <c r="AV86" s="26">
        <v>0</v>
      </c>
      <c r="AW86" s="26">
        <f>+$AV86*('[3]DATA SHEET'!$I$3*$R86)</f>
        <v>0</v>
      </c>
      <c r="AX86" s="36">
        <f t="shared" si="18"/>
        <v>0</v>
      </c>
      <c r="AY86" s="41">
        <f t="shared" si="19"/>
        <v>0</v>
      </c>
    </row>
    <row r="87" spans="1:52" x14ac:dyDescent="0.3">
      <c r="A87" s="17" t="str">
        <f t="shared" si="24"/>
        <v>A29</v>
      </c>
      <c r="B87" s="17" t="str">
        <f t="shared" si="25"/>
        <v>A290</v>
      </c>
      <c r="C87" s="17" t="s">
        <v>51</v>
      </c>
      <c r="D87" s="17" t="str">
        <f t="shared" si="26"/>
        <v>A290060HL</v>
      </c>
      <c r="E87" s="17" t="str">
        <f t="shared" si="27"/>
        <v>A290060HL21</v>
      </c>
      <c r="F87" s="19" t="s">
        <v>360</v>
      </c>
      <c r="G87" s="19" t="s">
        <v>287</v>
      </c>
      <c r="H87" s="18" t="s">
        <v>288</v>
      </c>
      <c r="I87" s="21">
        <v>21</v>
      </c>
      <c r="J87" s="18">
        <v>30</v>
      </c>
      <c r="K87" s="43" t="s">
        <v>361</v>
      </c>
      <c r="L87" s="21" t="str">
        <f t="shared" si="28"/>
        <v>A2900A60HL21300023</v>
      </c>
      <c r="M87" s="44" t="s">
        <v>362</v>
      </c>
      <c r="N87" s="19" t="s">
        <v>276</v>
      </c>
      <c r="O87" s="19" t="s">
        <v>67</v>
      </c>
      <c r="P87" s="19" t="s">
        <v>58</v>
      </c>
      <c r="Q87" s="22">
        <v>0</v>
      </c>
      <c r="R87" s="23">
        <v>3</v>
      </c>
      <c r="S87" s="23">
        <v>0</v>
      </c>
      <c r="T87" s="23">
        <v>0</v>
      </c>
      <c r="U87" s="24">
        <f t="shared" si="15"/>
        <v>3</v>
      </c>
      <c r="V87" s="23">
        <v>0</v>
      </c>
      <c r="W87" s="23">
        <v>0</v>
      </c>
      <c r="X87" s="24">
        <f t="shared" si="16"/>
        <v>0</v>
      </c>
      <c r="Y87" s="34">
        <f t="shared" si="22"/>
        <v>381642.05853658472</v>
      </c>
      <c r="Z87" s="45">
        <v>121401.951219512</v>
      </c>
      <c r="AA87" s="35">
        <f t="shared" si="21"/>
        <v>364205.85365853598</v>
      </c>
      <c r="AB87" s="28">
        <f>+$AA87*'[3]DATA SHEET'!$C$3</f>
        <v>3642.0585365853599</v>
      </c>
      <c r="AC87" s="28">
        <f>+$AA87*'[3]DATA SHEET'!$D$3</f>
        <v>9105.1463414633999</v>
      </c>
      <c r="AD87" s="26">
        <v>0</v>
      </c>
      <c r="AE87" s="29">
        <f t="shared" si="20"/>
        <v>376953.05853658472</v>
      </c>
      <c r="AF87" s="30">
        <f>+$R87*'[3]DATA SHEET'!$E$3</f>
        <v>1500</v>
      </c>
      <c r="AG87" s="30">
        <f>+$R87*'[3]DATA SHEET'!$H$3</f>
        <v>150</v>
      </c>
      <c r="AH87" s="30">
        <f>+$R87*'[3]DATA SHEET'!$F$3</f>
        <v>300</v>
      </c>
      <c r="AI87" s="30">
        <v>0</v>
      </c>
      <c r="AJ87" s="30">
        <f>+$R87*'[3]DATA SHEET'!$E$3</f>
        <v>1500</v>
      </c>
      <c r="AK87" s="30">
        <v>1239</v>
      </c>
      <c r="AL87" s="30">
        <v>0</v>
      </c>
      <c r="AM87" s="30">
        <v>0</v>
      </c>
      <c r="AN87" s="30">
        <v>0</v>
      </c>
      <c r="AO87" s="30">
        <v>0</v>
      </c>
      <c r="AP87" s="30">
        <v>0</v>
      </c>
      <c r="AQ87" s="36">
        <f t="shared" si="23"/>
        <v>4689</v>
      </c>
      <c r="AR87" s="26">
        <v>0</v>
      </c>
      <c r="AS87" s="26">
        <f>+AR87*('[3]DATA SHEET'!$I$3*$R87)</f>
        <v>0</v>
      </c>
      <c r="AT87" s="26">
        <v>0</v>
      </c>
      <c r="AU87" s="26">
        <f>+$AT87*('[3]DATA SHEET'!$I$3*$R87)</f>
        <v>0</v>
      </c>
      <c r="AV87" s="26">
        <v>0</v>
      </c>
      <c r="AW87" s="26">
        <f>+$AV87*('[3]DATA SHEET'!$I$3*$R87)</f>
        <v>0</v>
      </c>
      <c r="AX87" s="36">
        <f t="shared" si="18"/>
        <v>0</v>
      </c>
      <c r="AY87" s="41">
        <f t="shared" si="19"/>
        <v>0</v>
      </c>
    </row>
    <row r="88" spans="1:52" x14ac:dyDescent="0.3">
      <c r="A88" s="17" t="str">
        <f t="shared" si="24"/>
        <v>D49</v>
      </c>
      <c r="B88" s="17" t="str">
        <f t="shared" si="25"/>
        <v>D490</v>
      </c>
      <c r="C88" s="17" t="s">
        <v>51</v>
      </c>
      <c r="D88" s="17" t="str">
        <f t="shared" si="26"/>
        <v>D490060HL</v>
      </c>
      <c r="E88" s="17" t="str">
        <f t="shared" si="27"/>
        <v>D490060HL21</v>
      </c>
      <c r="F88" s="19" t="s">
        <v>363</v>
      </c>
      <c r="G88" s="19" t="s">
        <v>287</v>
      </c>
      <c r="H88" s="18" t="s">
        <v>288</v>
      </c>
      <c r="I88" s="21">
        <v>21</v>
      </c>
      <c r="J88" s="18">
        <v>30</v>
      </c>
      <c r="K88" s="43" t="s">
        <v>364</v>
      </c>
      <c r="L88" s="21" t="str">
        <f t="shared" si="28"/>
        <v>D4900A60HL21300024</v>
      </c>
      <c r="M88" s="46" t="s">
        <v>365</v>
      </c>
      <c r="N88" s="18" t="s">
        <v>366</v>
      </c>
      <c r="O88" s="19" t="s">
        <v>82</v>
      </c>
      <c r="P88" s="19" t="s">
        <v>58</v>
      </c>
      <c r="Q88" s="22">
        <v>0</v>
      </c>
      <c r="R88" s="23">
        <v>1</v>
      </c>
      <c r="S88" s="23">
        <v>0</v>
      </c>
      <c r="T88" s="23">
        <v>0</v>
      </c>
      <c r="U88" s="24">
        <f t="shared" si="15"/>
        <v>1</v>
      </c>
      <c r="V88" s="23">
        <v>0</v>
      </c>
      <c r="W88" s="23">
        <v>0</v>
      </c>
      <c r="X88" s="24">
        <f t="shared" si="16"/>
        <v>0</v>
      </c>
      <c r="Y88" s="34">
        <f t="shared" si="22"/>
        <v>127214.01951219494</v>
      </c>
      <c r="Z88" s="45">
        <v>121401.951219512</v>
      </c>
      <c r="AA88" s="35">
        <f t="shared" si="21"/>
        <v>121401.951219512</v>
      </c>
      <c r="AB88" s="28">
        <f>+$AA88*'[3]DATA SHEET'!$C$3</f>
        <v>1214.0195121951201</v>
      </c>
      <c r="AC88" s="28">
        <f>+$AA88*'[3]DATA SHEET'!$D$3</f>
        <v>3035.0487804878003</v>
      </c>
      <c r="AD88" s="26">
        <v>0</v>
      </c>
      <c r="AE88" s="29">
        <f t="shared" ref="AE88:AE119" si="29">SUM(AA88:AD88)</f>
        <v>125651.01951219494</v>
      </c>
      <c r="AF88" s="30">
        <f>+$R88*'[3]DATA SHEET'!$E$3</f>
        <v>500</v>
      </c>
      <c r="AG88" s="30">
        <f>+$R88*'[3]DATA SHEET'!$H$3</f>
        <v>50</v>
      </c>
      <c r="AH88" s="30">
        <f>+$R88*'[3]DATA SHEET'!$F$3</f>
        <v>100</v>
      </c>
      <c r="AI88" s="30">
        <v>0</v>
      </c>
      <c r="AJ88" s="30">
        <f>+$R88*'[3]DATA SHEET'!$E$3</f>
        <v>500</v>
      </c>
      <c r="AK88" s="30">
        <v>413</v>
      </c>
      <c r="AL88" s="30">
        <v>0</v>
      </c>
      <c r="AM88" s="30">
        <v>0</v>
      </c>
      <c r="AN88" s="30">
        <v>0</v>
      </c>
      <c r="AO88" s="30">
        <v>0</v>
      </c>
      <c r="AP88" s="30">
        <v>0</v>
      </c>
      <c r="AQ88" s="36">
        <f t="shared" si="23"/>
        <v>1563</v>
      </c>
      <c r="AR88" s="26">
        <v>0</v>
      </c>
      <c r="AS88" s="26">
        <f>+AR88*('[3]DATA SHEET'!$I$3*$R88)</f>
        <v>0</v>
      </c>
      <c r="AT88" s="26">
        <v>0</v>
      </c>
      <c r="AU88" s="26">
        <f>+$AT88*('[3]DATA SHEET'!$I$3*$R88)</f>
        <v>0</v>
      </c>
      <c r="AV88" s="26">
        <v>0</v>
      </c>
      <c r="AW88" s="26">
        <f>+$AV88*('[3]DATA SHEET'!$I$3*$R88)</f>
        <v>0</v>
      </c>
      <c r="AX88" s="36">
        <f t="shared" si="18"/>
        <v>0</v>
      </c>
      <c r="AY88" s="41">
        <f t="shared" si="19"/>
        <v>0</v>
      </c>
    </row>
    <row r="89" spans="1:52" x14ac:dyDescent="0.3">
      <c r="A89" s="17" t="str">
        <f t="shared" si="24"/>
        <v>A5X</v>
      </c>
      <c r="B89" s="17" t="str">
        <f t="shared" si="25"/>
        <v>A5XI</v>
      </c>
      <c r="C89" s="17" t="s">
        <v>51</v>
      </c>
      <c r="D89" s="17" t="str">
        <f t="shared" si="26"/>
        <v>A5XI960HL</v>
      </c>
      <c r="E89" s="17" t="str">
        <f t="shared" si="27"/>
        <v>A5XI960HL21</v>
      </c>
      <c r="F89" s="19" t="s">
        <v>367</v>
      </c>
      <c r="G89" s="19" t="s">
        <v>287</v>
      </c>
      <c r="H89" s="18" t="s">
        <v>288</v>
      </c>
      <c r="I89" s="21">
        <v>21</v>
      </c>
      <c r="J89" s="18">
        <v>30</v>
      </c>
      <c r="K89" s="43" t="s">
        <v>368</v>
      </c>
      <c r="L89" s="21" t="str">
        <f t="shared" si="28"/>
        <v>A5XI9A60HL21300025</v>
      </c>
      <c r="M89" s="44" t="s">
        <v>369</v>
      </c>
      <c r="N89" s="18" t="s">
        <v>263</v>
      </c>
      <c r="O89" s="19" t="s">
        <v>71</v>
      </c>
      <c r="P89" s="19" t="s">
        <v>58</v>
      </c>
      <c r="Q89" s="22">
        <v>0</v>
      </c>
      <c r="R89" s="23">
        <v>13</v>
      </c>
      <c r="S89" s="23">
        <v>0</v>
      </c>
      <c r="T89" s="23">
        <v>0</v>
      </c>
      <c r="U89" s="24">
        <f t="shared" si="15"/>
        <v>13</v>
      </c>
      <c r="V89" s="23">
        <v>0</v>
      </c>
      <c r="W89" s="23">
        <v>0</v>
      </c>
      <c r="X89" s="24">
        <f t="shared" si="16"/>
        <v>0</v>
      </c>
      <c r="Y89" s="34">
        <f t="shared" si="22"/>
        <v>1653782.253658534</v>
      </c>
      <c r="Z89" s="45">
        <v>121401.951219512</v>
      </c>
      <c r="AA89" s="35">
        <f t="shared" si="21"/>
        <v>1578225.3658536561</v>
      </c>
      <c r="AB89" s="28">
        <f>+$AA89*'[3]DATA SHEET'!$C$3</f>
        <v>15782.253658536561</v>
      </c>
      <c r="AC89" s="28">
        <f>+$AA89*'[3]DATA SHEET'!$D$3</f>
        <v>39455.634146341406</v>
      </c>
      <c r="AD89" s="26">
        <v>0</v>
      </c>
      <c r="AE89" s="29">
        <f t="shared" si="29"/>
        <v>1633463.253658534</v>
      </c>
      <c r="AF89" s="30">
        <f>+$R89*'[3]DATA SHEET'!$E$3</f>
        <v>6500</v>
      </c>
      <c r="AG89" s="30">
        <f>+$R89*'[3]DATA SHEET'!$H$3</f>
        <v>650</v>
      </c>
      <c r="AH89" s="30">
        <f>+$R89*'[3]DATA SHEET'!$F$3</f>
        <v>1300</v>
      </c>
      <c r="AI89" s="30">
        <v>0</v>
      </c>
      <c r="AJ89" s="30">
        <f>+$R89*'[3]DATA SHEET'!$E$3</f>
        <v>6500</v>
      </c>
      <c r="AK89" s="30">
        <v>5369</v>
      </c>
      <c r="AL89" s="30">
        <v>0</v>
      </c>
      <c r="AM89" s="30">
        <v>0</v>
      </c>
      <c r="AN89" s="30">
        <v>0</v>
      </c>
      <c r="AO89" s="30">
        <v>0</v>
      </c>
      <c r="AP89" s="30">
        <v>0</v>
      </c>
      <c r="AQ89" s="36">
        <f t="shared" si="23"/>
        <v>20319</v>
      </c>
      <c r="AR89" s="26">
        <v>0</v>
      </c>
      <c r="AS89" s="26">
        <f>+AR89*('[3]DATA SHEET'!$I$3*$R89)</f>
        <v>0</v>
      </c>
      <c r="AT89" s="26">
        <v>0</v>
      </c>
      <c r="AU89" s="26">
        <f>+$AT89*('[3]DATA SHEET'!$I$3*$R89)</f>
        <v>0</v>
      </c>
      <c r="AV89" s="26">
        <v>0</v>
      </c>
      <c r="AW89" s="26">
        <f>+$AV89*('[3]DATA SHEET'!$I$3*$R89)</f>
        <v>0</v>
      </c>
      <c r="AX89" s="36">
        <f t="shared" si="18"/>
        <v>0</v>
      </c>
      <c r="AY89" s="41">
        <f t="shared" si="19"/>
        <v>0</v>
      </c>
    </row>
    <row r="90" spans="1:52" x14ac:dyDescent="0.3">
      <c r="A90" s="17" t="str">
        <f t="shared" si="24"/>
        <v>A5X</v>
      </c>
      <c r="B90" s="17" t="str">
        <f t="shared" si="25"/>
        <v>A5XK</v>
      </c>
      <c r="C90" s="17" t="s">
        <v>51</v>
      </c>
      <c r="D90" s="17" t="str">
        <f t="shared" si="26"/>
        <v>A5XKQ60HM</v>
      </c>
      <c r="E90" s="17" t="str">
        <f t="shared" si="27"/>
        <v>A5XKQ60HM21</v>
      </c>
      <c r="F90" s="19" t="s">
        <v>370</v>
      </c>
      <c r="G90" s="19" t="s">
        <v>371</v>
      </c>
      <c r="H90" s="18" t="s">
        <v>372</v>
      </c>
      <c r="I90" s="21">
        <v>21</v>
      </c>
      <c r="J90" s="18">
        <v>30</v>
      </c>
      <c r="K90" s="40" t="s">
        <v>289</v>
      </c>
      <c r="L90" s="21" t="str">
        <f t="shared" si="28"/>
        <v>A5XKQA60HM21300001</v>
      </c>
      <c r="M90" s="42" t="s">
        <v>373</v>
      </c>
      <c r="N90" s="42" t="s">
        <v>374</v>
      </c>
      <c r="O90" s="19" t="s">
        <v>71</v>
      </c>
      <c r="P90" s="19" t="s">
        <v>58</v>
      </c>
      <c r="Q90" s="22">
        <v>0</v>
      </c>
      <c r="R90" s="23">
        <v>2.5</v>
      </c>
      <c r="S90" s="22">
        <f>R90*0.0732</f>
        <v>0.183</v>
      </c>
      <c r="T90" s="23">
        <v>0</v>
      </c>
      <c r="U90" s="48">
        <f t="shared" si="15"/>
        <v>2.6829999999999998</v>
      </c>
      <c r="V90" s="23">
        <v>2</v>
      </c>
      <c r="W90" s="23">
        <v>0</v>
      </c>
      <c r="X90" s="24">
        <f t="shared" si="16"/>
        <v>2</v>
      </c>
      <c r="Y90" s="34">
        <f t="shared" si="22"/>
        <v>424725.4375</v>
      </c>
      <c r="Z90" s="26">
        <v>147905</v>
      </c>
      <c r="AA90" s="35">
        <f t="shared" si="21"/>
        <v>369762.5</v>
      </c>
      <c r="AB90" s="28">
        <f>+$AA90*'[3]DATA SHEET'!$C$3</f>
        <v>3697.625</v>
      </c>
      <c r="AC90" s="28">
        <f>+$AA90*'[3]DATA SHEET'!$D$3</f>
        <v>9244.0625</v>
      </c>
      <c r="AD90" s="26"/>
      <c r="AE90" s="29">
        <f t="shared" si="29"/>
        <v>382704.1875</v>
      </c>
      <c r="AF90" s="30">
        <v>1250</v>
      </c>
      <c r="AG90" s="30">
        <v>0</v>
      </c>
      <c r="AH90" s="30">
        <v>1250</v>
      </c>
      <c r="AI90" s="30">
        <v>0</v>
      </c>
      <c r="AJ90" s="30">
        <v>1250</v>
      </c>
      <c r="AK90" s="30">
        <v>0</v>
      </c>
      <c r="AL90" s="30">
        <v>0</v>
      </c>
      <c r="AM90" s="30">
        <v>0</v>
      </c>
      <c r="AN90" s="30">
        <v>0</v>
      </c>
      <c r="AO90" s="30">
        <v>0</v>
      </c>
      <c r="AP90" s="30">
        <v>0</v>
      </c>
      <c r="AQ90" s="36">
        <f t="shared" si="23"/>
        <v>3750</v>
      </c>
      <c r="AR90" s="26">
        <v>8.5</v>
      </c>
      <c r="AS90" s="26">
        <v>38271.25</v>
      </c>
      <c r="AT90" s="26">
        <v>0</v>
      </c>
      <c r="AU90" s="26">
        <v>0</v>
      </c>
      <c r="AV90" s="26">
        <v>0</v>
      </c>
      <c r="AW90" s="26">
        <v>0</v>
      </c>
      <c r="AX90" s="36">
        <f t="shared" si="18"/>
        <v>38271.25</v>
      </c>
      <c r="AY90" s="49">
        <f t="shared" si="19"/>
        <v>9.9031790152357968E-2</v>
      </c>
    </row>
    <row r="91" spans="1:52" x14ac:dyDescent="0.3">
      <c r="A91" s="17" t="str">
        <f t="shared" si="24"/>
        <v>A5X</v>
      </c>
      <c r="B91" s="17" t="str">
        <f t="shared" si="25"/>
        <v>A5XC</v>
      </c>
      <c r="C91" s="17" t="s">
        <v>51</v>
      </c>
      <c r="D91" s="17" t="str">
        <f t="shared" si="26"/>
        <v>A5XC060HM</v>
      </c>
      <c r="E91" s="17" t="str">
        <f t="shared" si="27"/>
        <v>A5XC060HM21</v>
      </c>
      <c r="F91" s="19" t="s">
        <v>68</v>
      </c>
      <c r="G91" s="19" t="s">
        <v>371</v>
      </c>
      <c r="H91" s="18" t="s">
        <v>372</v>
      </c>
      <c r="I91" s="21">
        <v>21</v>
      </c>
      <c r="J91" s="18">
        <v>30</v>
      </c>
      <c r="K91" s="40" t="s">
        <v>293</v>
      </c>
      <c r="L91" s="21" t="str">
        <f t="shared" si="28"/>
        <v>A5XC0A60HM21300002</v>
      </c>
      <c r="M91" s="18" t="s">
        <v>375</v>
      </c>
      <c r="N91" s="42" t="s">
        <v>376</v>
      </c>
      <c r="O91" s="19" t="s">
        <v>71</v>
      </c>
      <c r="P91" s="19" t="s">
        <v>58</v>
      </c>
      <c r="Q91" s="22">
        <v>22</v>
      </c>
      <c r="R91" s="23">
        <v>93</v>
      </c>
      <c r="S91" s="22">
        <f>R91*0.0732</f>
        <v>6.8075999999999999</v>
      </c>
      <c r="T91" s="23">
        <v>0</v>
      </c>
      <c r="U91" s="48">
        <f t="shared" si="15"/>
        <v>99.807599999999994</v>
      </c>
      <c r="V91" s="23">
        <v>58</v>
      </c>
      <c r="W91" s="23">
        <v>0</v>
      </c>
      <c r="X91" s="24">
        <f t="shared" si="16"/>
        <v>58</v>
      </c>
      <c r="Y91" s="34">
        <f t="shared" si="22"/>
        <v>15799786.275</v>
      </c>
      <c r="Z91" s="26">
        <v>147905</v>
      </c>
      <c r="AA91" s="35">
        <f t="shared" si="21"/>
        <v>13755165</v>
      </c>
      <c r="AB91" s="28">
        <f>+$AA91*'[3]DATA SHEET'!$C$3</f>
        <v>137551.65</v>
      </c>
      <c r="AC91" s="28">
        <f>+$AA91*'[3]DATA SHEET'!$D$3</f>
        <v>343879.125</v>
      </c>
      <c r="AD91" s="26"/>
      <c r="AE91" s="29">
        <f t="shared" si="29"/>
        <v>14236595.775</v>
      </c>
      <c r="AF91" s="30">
        <v>46500</v>
      </c>
      <c r="AG91" s="30">
        <v>0</v>
      </c>
      <c r="AH91" s="30">
        <v>46500</v>
      </c>
      <c r="AI91" s="30">
        <v>0</v>
      </c>
      <c r="AJ91" s="30">
        <v>46500</v>
      </c>
      <c r="AK91" s="30">
        <v>0</v>
      </c>
      <c r="AL91" s="30">
        <v>0</v>
      </c>
      <c r="AM91" s="30">
        <v>0</v>
      </c>
      <c r="AN91" s="30">
        <v>0</v>
      </c>
      <c r="AO91" s="30">
        <v>0</v>
      </c>
      <c r="AP91" s="30">
        <v>0</v>
      </c>
      <c r="AQ91" s="36">
        <f t="shared" si="23"/>
        <v>139500</v>
      </c>
      <c r="AR91" s="26">
        <v>8.5</v>
      </c>
      <c r="AS91" s="26">
        <v>1423690.5</v>
      </c>
      <c r="AT91" s="26">
        <v>0</v>
      </c>
      <c r="AU91" s="26">
        <v>0</v>
      </c>
      <c r="AV91" s="26">
        <v>0</v>
      </c>
      <c r="AW91" s="26">
        <v>0</v>
      </c>
      <c r="AX91" s="36">
        <f t="shared" si="18"/>
        <v>1423690.5</v>
      </c>
      <c r="AY91" s="49">
        <f t="shared" si="19"/>
        <v>9.9031790152357968E-2</v>
      </c>
    </row>
    <row r="92" spans="1:52" x14ac:dyDescent="0.3">
      <c r="A92" s="17" t="str">
        <f t="shared" si="24"/>
        <v>A60</v>
      </c>
      <c r="B92" s="17" t="str">
        <f t="shared" si="25"/>
        <v>A60X</v>
      </c>
      <c r="C92" s="17" t="s">
        <v>51</v>
      </c>
      <c r="D92" s="17" t="str">
        <f t="shared" si="26"/>
        <v>A60X060HM</v>
      </c>
      <c r="E92" s="17" t="str">
        <f t="shared" si="27"/>
        <v>A60X060HM21</v>
      </c>
      <c r="F92" s="19" t="s">
        <v>52</v>
      </c>
      <c r="G92" s="19" t="s">
        <v>371</v>
      </c>
      <c r="H92" s="18" t="s">
        <v>372</v>
      </c>
      <c r="I92" s="21">
        <v>21</v>
      </c>
      <c r="J92" s="18">
        <v>30</v>
      </c>
      <c r="K92" s="40" t="s">
        <v>297</v>
      </c>
      <c r="L92" s="21" t="str">
        <f t="shared" si="28"/>
        <v>A60X0A60HM21300003</v>
      </c>
      <c r="M92" s="18" t="s">
        <v>377</v>
      </c>
      <c r="N92" s="42" t="s">
        <v>378</v>
      </c>
      <c r="O92" s="19" t="s">
        <v>57</v>
      </c>
      <c r="P92" s="19" t="s">
        <v>58</v>
      </c>
      <c r="Q92" s="22">
        <v>60</v>
      </c>
      <c r="R92" s="23">
        <v>135</v>
      </c>
      <c r="S92" s="22"/>
      <c r="T92" s="23">
        <v>0</v>
      </c>
      <c r="U92" s="48">
        <f t="shared" si="15"/>
        <v>135</v>
      </c>
      <c r="V92" s="23">
        <v>93</v>
      </c>
      <c r="W92" s="23">
        <v>0</v>
      </c>
      <c r="X92" s="24">
        <f t="shared" si="16"/>
        <v>93</v>
      </c>
      <c r="Y92" s="34">
        <f t="shared" si="22"/>
        <v>20868526.125</v>
      </c>
      <c r="Z92" s="26">
        <v>147905</v>
      </c>
      <c r="AA92" s="35">
        <f t="shared" si="21"/>
        <v>19967175</v>
      </c>
      <c r="AB92" s="28">
        <f>+$AA92*'[3]DATA SHEET'!$C$3</f>
        <v>199671.75</v>
      </c>
      <c r="AC92" s="28">
        <f>+$AA92*'[3]DATA SHEET'!$D$3</f>
        <v>499179.375</v>
      </c>
      <c r="AD92" s="26"/>
      <c r="AE92" s="29">
        <f t="shared" si="29"/>
        <v>20666026.125</v>
      </c>
      <c r="AF92" s="30">
        <v>67500</v>
      </c>
      <c r="AG92" s="30">
        <v>0</v>
      </c>
      <c r="AH92" s="30">
        <v>67500</v>
      </c>
      <c r="AI92" s="30">
        <v>0</v>
      </c>
      <c r="AJ92" s="30">
        <v>67500</v>
      </c>
      <c r="AK92" s="30">
        <v>0</v>
      </c>
      <c r="AL92" s="30">
        <v>0</v>
      </c>
      <c r="AM92" s="30">
        <v>0</v>
      </c>
      <c r="AN92" s="30">
        <v>0</v>
      </c>
      <c r="AO92" s="30">
        <v>0</v>
      </c>
      <c r="AP92" s="30">
        <v>0</v>
      </c>
      <c r="AQ92" s="36">
        <f t="shared" si="23"/>
        <v>202500</v>
      </c>
      <c r="AR92" s="26">
        <v>0</v>
      </c>
      <c r="AS92" s="26">
        <v>0</v>
      </c>
      <c r="AT92" s="26">
        <v>0</v>
      </c>
      <c r="AU92" s="26">
        <v>0</v>
      </c>
      <c r="AV92" s="26">
        <v>0</v>
      </c>
      <c r="AW92" s="26">
        <v>0</v>
      </c>
      <c r="AX92" s="36">
        <f t="shared" si="18"/>
        <v>0</v>
      </c>
      <c r="AY92" s="49">
        <v>0.10000217204312666</v>
      </c>
    </row>
    <row r="93" spans="1:52" x14ac:dyDescent="0.3">
      <c r="A93" s="17" t="str">
        <f t="shared" si="24"/>
        <v>A60</v>
      </c>
      <c r="B93" s="17" t="str">
        <f t="shared" si="25"/>
        <v>A60X</v>
      </c>
      <c r="C93" s="17" t="s">
        <v>51</v>
      </c>
      <c r="D93" s="17" t="str">
        <f t="shared" si="26"/>
        <v>A60X060HM</v>
      </c>
      <c r="E93" s="17" t="str">
        <f t="shared" si="27"/>
        <v>A60X060HM21</v>
      </c>
      <c r="F93" s="19" t="s">
        <v>52</v>
      </c>
      <c r="G93" s="19" t="s">
        <v>371</v>
      </c>
      <c r="H93" s="18" t="s">
        <v>372</v>
      </c>
      <c r="I93" s="21">
        <v>21</v>
      </c>
      <c r="J93" s="18">
        <v>30</v>
      </c>
      <c r="K93" s="40" t="s">
        <v>297</v>
      </c>
      <c r="L93" s="21" t="str">
        <f t="shared" si="28"/>
        <v>A60X0A60HM21300003</v>
      </c>
      <c r="M93" s="18" t="s">
        <v>379</v>
      </c>
      <c r="N93" s="42" t="s">
        <v>378</v>
      </c>
      <c r="O93" s="19" t="s">
        <v>57</v>
      </c>
      <c r="P93" s="19" t="s">
        <v>58</v>
      </c>
      <c r="Q93" s="22">
        <v>0</v>
      </c>
      <c r="R93" s="23">
        <v>39</v>
      </c>
      <c r="S93" s="22">
        <f t="shared" ref="S93:S104" si="30">R93*0.0732</f>
        <v>2.8548</v>
      </c>
      <c r="T93" s="23">
        <v>0</v>
      </c>
      <c r="U93" s="48">
        <f t="shared" si="15"/>
        <v>41.854799999999997</v>
      </c>
      <c r="V93" s="23">
        <v>30</v>
      </c>
      <c r="W93" s="23">
        <v>0</v>
      </c>
      <c r="X93" s="24">
        <f t="shared" si="16"/>
        <v>30</v>
      </c>
      <c r="Y93" s="34">
        <f t="shared" si="22"/>
        <v>6625716.8250000002</v>
      </c>
      <c r="Z93" s="26">
        <v>147905</v>
      </c>
      <c r="AA93" s="35">
        <f t="shared" si="21"/>
        <v>5768295</v>
      </c>
      <c r="AB93" s="28">
        <f>+$AA93*'[3]DATA SHEET'!$C$3</f>
        <v>57682.950000000004</v>
      </c>
      <c r="AC93" s="28">
        <f>+$AA93*'[3]DATA SHEET'!$D$3</f>
        <v>144207.375</v>
      </c>
      <c r="AD93" s="26"/>
      <c r="AE93" s="29">
        <f t="shared" si="29"/>
        <v>5970185.3250000002</v>
      </c>
      <c r="AF93" s="30">
        <v>19500</v>
      </c>
      <c r="AG93" s="30">
        <v>0</v>
      </c>
      <c r="AH93" s="30">
        <v>19500</v>
      </c>
      <c r="AI93" s="30">
        <v>0</v>
      </c>
      <c r="AJ93" s="30">
        <v>19500</v>
      </c>
      <c r="AK93" s="30">
        <v>0</v>
      </c>
      <c r="AL93" s="30">
        <v>0</v>
      </c>
      <c r="AM93" s="30">
        <v>0</v>
      </c>
      <c r="AN93" s="30">
        <v>0</v>
      </c>
      <c r="AO93" s="30">
        <v>0</v>
      </c>
      <c r="AP93" s="30">
        <v>0</v>
      </c>
      <c r="AQ93" s="36">
        <f t="shared" si="23"/>
        <v>58500</v>
      </c>
      <c r="AR93" s="26">
        <v>8.5</v>
      </c>
      <c r="AS93" s="26">
        <v>597031.5</v>
      </c>
      <c r="AT93" s="26">
        <v>0</v>
      </c>
      <c r="AU93" s="26">
        <v>0</v>
      </c>
      <c r="AV93" s="26">
        <v>0</v>
      </c>
      <c r="AW93" s="26">
        <v>0</v>
      </c>
      <c r="AX93" s="36">
        <f t="shared" si="18"/>
        <v>597031.5</v>
      </c>
      <c r="AY93" s="49">
        <f>+$AX93/($AE93+$AQ93)</f>
        <v>9.9031790152357968E-2</v>
      </c>
    </row>
    <row r="94" spans="1:52" x14ac:dyDescent="0.3">
      <c r="A94" s="17" t="str">
        <f t="shared" si="24"/>
        <v>A97</v>
      </c>
      <c r="B94" s="17" t="str">
        <f t="shared" si="25"/>
        <v>A97E</v>
      </c>
      <c r="C94" s="17" t="s">
        <v>51</v>
      </c>
      <c r="D94" s="17" t="str">
        <f t="shared" si="26"/>
        <v>A97EN60HM</v>
      </c>
      <c r="E94" s="17" t="str">
        <f t="shared" si="27"/>
        <v>A97EN60HM21</v>
      </c>
      <c r="F94" s="19" t="s">
        <v>380</v>
      </c>
      <c r="G94" s="19" t="s">
        <v>371</v>
      </c>
      <c r="H94" s="18" t="s">
        <v>372</v>
      </c>
      <c r="I94" s="21">
        <v>21</v>
      </c>
      <c r="J94" s="18">
        <v>30</v>
      </c>
      <c r="K94" s="40" t="s">
        <v>300</v>
      </c>
      <c r="L94" s="21" t="str">
        <f t="shared" si="28"/>
        <v>A97ENA60HM21300004</v>
      </c>
      <c r="M94" s="18" t="s">
        <v>381</v>
      </c>
      <c r="N94" s="42" t="s">
        <v>326</v>
      </c>
      <c r="O94" s="42" t="s">
        <v>184</v>
      </c>
      <c r="P94" s="19" t="s">
        <v>58</v>
      </c>
      <c r="Q94" s="22">
        <v>54</v>
      </c>
      <c r="R94" s="23">
        <v>137</v>
      </c>
      <c r="S94" s="22">
        <f t="shared" si="30"/>
        <v>10.0284</v>
      </c>
      <c r="T94" s="23">
        <v>0</v>
      </c>
      <c r="U94" s="48">
        <f t="shared" si="15"/>
        <v>147.0284</v>
      </c>
      <c r="V94" s="23">
        <v>91</v>
      </c>
      <c r="W94" s="23">
        <v>0</v>
      </c>
      <c r="X94" s="24">
        <f t="shared" si="16"/>
        <v>91</v>
      </c>
      <c r="Y94" s="34">
        <f t="shared" si="22"/>
        <v>23274953.975000001</v>
      </c>
      <c r="Z94" s="26">
        <v>147905</v>
      </c>
      <c r="AA94" s="35">
        <f t="shared" si="21"/>
        <v>20262985</v>
      </c>
      <c r="AB94" s="28">
        <f>+$AA94*'[3]DATA SHEET'!$C$3</f>
        <v>202629.85</v>
      </c>
      <c r="AC94" s="28">
        <f>+$AA94*'[3]DATA SHEET'!$D$3</f>
        <v>506574.625</v>
      </c>
      <c r="AD94" s="26"/>
      <c r="AE94" s="29">
        <f t="shared" si="29"/>
        <v>20972189.475000001</v>
      </c>
      <c r="AF94" s="30">
        <v>68500</v>
      </c>
      <c r="AG94" s="30">
        <v>0</v>
      </c>
      <c r="AH94" s="30">
        <v>68500</v>
      </c>
      <c r="AI94" s="30">
        <v>0</v>
      </c>
      <c r="AJ94" s="30">
        <v>68500</v>
      </c>
      <c r="AK94" s="30">
        <v>0</v>
      </c>
      <c r="AL94" s="30">
        <v>0</v>
      </c>
      <c r="AM94" s="30">
        <v>0</v>
      </c>
      <c r="AN94" s="30">
        <v>0</v>
      </c>
      <c r="AO94" s="30">
        <v>0</v>
      </c>
      <c r="AP94" s="30">
        <v>0</v>
      </c>
      <c r="AQ94" s="36">
        <f t="shared" si="23"/>
        <v>205500</v>
      </c>
      <c r="AR94" s="26">
        <v>8.5</v>
      </c>
      <c r="AS94" s="26">
        <v>2097264.5</v>
      </c>
      <c r="AT94" s="26">
        <v>0</v>
      </c>
      <c r="AU94" s="26">
        <v>0</v>
      </c>
      <c r="AV94" s="26">
        <v>0</v>
      </c>
      <c r="AW94" s="26">
        <v>0</v>
      </c>
      <c r="AX94" s="36">
        <f t="shared" si="18"/>
        <v>2097264.5</v>
      </c>
      <c r="AY94" s="49">
        <v>0</v>
      </c>
    </row>
    <row r="95" spans="1:52" x14ac:dyDescent="0.3">
      <c r="A95" s="17" t="str">
        <f t="shared" si="24"/>
        <v>D4H</v>
      </c>
      <c r="B95" s="17" t="str">
        <f t="shared" si="25"/>
        <v>D4H0</v>
      </c>
      <c r="C95" s="17" t="s">
        <v>51</v>
      </c>
      <c r="D95" s="17" t="str">
        <f t="shared" si="26"/>
        <v>D4H0060HM</v>
      </c>
      <c r="E95" s="17" t="str">
        <f t="shared" si="27"/>
        <v>D4H0060HM21</v>
      </c>
      <c r="F95" s="19" t="s">
        <v>382</v>
      </c>
      <c r="G95" s="19" t="s">
        <v>371</v>
      </c>
      <c r="H95" s="18" t="s">
        <v>372</v>
      </c>
      <c r="I95" s="21">
        <v>21</v>
      </c>
      <c r="J95" s="18">
        <v>30</v>
      </c>
      <c r="K95" s="40" t="s">
        <v>303</v>
      </c>
      <c r="L95" s="21" t="str">
        <f t="shared" si="28"/>
        <v>D4H00A60HM21300005</v>
      </c>
      <c r="M95" s="18" t="s">
        <v>383</v>
      </c>
      <c r="N95" s="19" t="s">
        <v>384</v>
      </c>
      <c r="O95" s="19" t="s">
        <v>82</v>
      </c>
      <c r="P95" s="19" t="s">
        <v>58</v>
      </c>
      <c r="Q95" s="22">
        <v>0</v>
      </c>
      <c r="R95" s="23">
        <v>2</v>
      </c>
      <c r="S95" s="22">
        <f t="shared" si="30"/>
        <v>0.1464</v>
      </c>
      <c r="T95" s="23">
        <v>0</v>
      </c>
      <c r="U95" s="48">
        <f t="shared" si="15"/>
        <v>2.1463999999999999</v>
      </c>
      <c r="V95" s="23">
        <v>2</v>
      </c>
      <c r="W95" s="23">
        <v>0</v>
      </c>
      <c r="X95" s="24">
        <f t="shared" si="16"/>
        <v>2</v>
      </c>
      <c r="Y95" s="34">
        <f t="shared" si="22"/>
        <v>339780.35</v>
      </c>
      <c r="Z95" s="26">
        <v>147905</v>
      </c>
      <c r="AA95" s="35">
        <f t="shared" si="21"/>
        <v>295810</v>
      </c>
      <c r="AB95" s="28">
        <f>+$AA95*'[3]DATA SHEET'!$C$3</f>
        <v>2958.1</v>
      </c>
      <c r="AC95" s="28">
        <f>+$AA95*'[3]DATA SHEET'!$D$3</f>
        <v>7395.25</v>
      </c>
      <c r="AD95" s="26"/>
      <c r="AE95" s="29">
        <f t="shared" si="29"/>
        <v>306163.34999999998</v>
      </c>
      <c r="AF95" s="30">
        <v>1000</v>
      </c>
      <c r="AG95" s="30">
        <v>0</v>
      </c>
      <c r="AH95" s="30">
        <v>1000</v>
      </c>
      <c r="AI95" s="30">
        <v>0</v>
      </c>
      <c r="AJ95" s="30">
        <v>1000</v>
      </c>
      <c r="AK95" s="30">
        <v>0</v>
      </c>
      <c r="AL95" s="30">
        <v>0</v>
      </c>
      <c r="AM95" s="30">
        <v>0</v>
      </c>
      <c r="AN95" s="30">
        <v>0</v>
      </c>
      <c r="AO95" s="30">
        <v>0</v>
      </c>
      <c r="AP95" s="30">
        <v>0</v>
      </c>
      <c r="AQ95" s="36">
        <f t="shared" si="23"/>
        <v>3000</v>
      </c>
      <c r="AR95" s="26">
        <v>8.5</v>
      </c>
      <c r="AS95" s="26">
        <v>30617</v>
      </c>
      <c r="AT95" s="26">
        <v>0</v>
      </c>
      <c r="AU95" s="26">
        <v>0</v>
      </c>
      <c r="AV95" s="26">
        <v>0</v>
      </c>
      <c r="AW95" s="26">
        <v>0</v>
      </c>
      <c r="AX95" s="36">
        <f t="shared" si="18"/>
        <v>30617</v>
      </c>
      <c r="AY95" s="49">
        <f t="shared" ref="AY95:AY158" si="31">+$AX95/($AE95+$AQ95)</f>
        <v>9.9031790152357982E-2</v>
      </c>
    </row>
    <row r="96" spans="1:52" x14ac:dyDescent="0.3">
      <c r="A96" s="17" t="str">
        <f t="shared" si="24"/>
        <v>A5X</v>
      </c>
      <c r="B96" s="17" t="str">
        <f t="shared" si="25"/>
        <v>A5XF</v>
      </c>
      <c r="C96" s="17" t="s">
        <v>51</v>
      </c>
      <c r="D96" s="17" t="str">
        <f t="shared" si="26"/>
        <v>A5XF060HM</v>
      </c>
      <c r="E96" s="17" t="str">
        <f t="shared" si="27"/>
        <v>A5XF060HM21</v>
      </c>
      <c r="F96" s="19" t="s">
        <v>385</v>
      </c>
      <c r="G96" s="19" t="s">
        <v>371</v>
      </c>
      <c r="H96" s="18" t="s">
        <v>372</v>
      </c>
      <c r="I96" s="21">
        <v>21</v>
      </c>
      <c r="J96" s="18">
        <v>30</v>
      </c>
      <c r="K96" s="40" t="s">
        <v>305</v>
      </c>
      <c r="L96" s="21" t="str">
        <f t="shared" si="28"/>
        <v>A5XF0A60HM21300006</v>
      </c>
      <c r="M96" s="19" t="s">
        <v>386</v>
      </c>
      <c r="N96" s="19" t="s">
        <v>376</v>
      </c>
      <c r="O96" s="19" t="s">
        <v>71</v>
      </c>
      <c r="P96" s="19" t="s">
        <v>58</v>
      </c>
      <c r="Q96" s="22">
        <v>13</v>
      </c>
      <c r="R96" s="23">
        <v>76</v>
      </c>
      <c r="S96" s="22">
        <f t="shared" si="30"/>
        <v>5.5632000000000001</v>
      </c>
      <c r="T96" s="23">
        <v>0</v>
      </c>
      <c r="U96" s="48">
        <f t="shared" si="15"/>
        <v>81.563199999999995</v>
      </c>
      <c r="V96" s="23">
        <v>54</v>
      </c>
      <c r="W96" s="23">
        <v>0</v>
      </c>
      <c r="X96" s="24">
        <f t="shared" si="16"/>
        <v>54</v>
      </c>
      <c r="Y96" s="34">
        <f t="shared" si="22"/>
        <v>12911653.300000001</v>
      </c>
      <c r="Z96" s="26">
        <v>147905</v>
      </c>
      <c r="AA96" s="35">
        <f t="shared" si="21"/>
        <v>11240780</v>
      </c>
      <c r="AB96" s="28">
        <f>+$AA96*'[3]DATA SHEET'!$C$3</f>
        <v>112407.8</v>
      </c>
      <c r="AC96" s="28">
        <f>+$AA96*'[3]DATA SHEET'!$D$3</f>
        <v>281019.5</v>
      </c>
      <c r="AD96" s="26"/>
      <c r="AE96" s="29">
        <f t="shared" si="29"/>
        <v>11634207.300000001</v>
      </c>
      <c r="AF96" s="30">
        <v>38000</v>
      </c>
      <c r="AG96" s="30">
        <v>0</v>
      </c>
      <c r="AH96" s="30">
        <v>38000</v>
      </c>
      <c r="AI96" s="30">
        <v>0</v>
      </c>
      <c r="AJ96" s="30">
        <v>38000</v>
      </c>
      <c r="AK96" s="30">
        <v>0</v>
      </c>
      <c r="AL96" s="30">
        <v>0</v>
      </c>
      <c r="AM96" s="30">
        <v>0</v>
      </c>
      <c r="AN96" s="30">
        <v>0</v>
      </c>
      <c r="AO96" s="30">
        <v>0</v>
      </c>
      <c r="AP96" s="30">
        <v>0</v>
      </c>
      <c r="AQ96" s="36">
        <f t="shared" si="23"/>
        <v>114000</v>
      </c>
      <c r="AR96" s="26">
        <v>8.5</v>
      </c>
      <c r="AS96" s="26">
        <v>1163446</v>
      </c>
      <c r="AT96" s="26">
        <v>0</v>
      </c>
      <c r="AU96" s="26">
        <v>0</v>
      </c>
      <c r="AV96" s="26">
        <v>0</v>
      </c>
      <c r="AW96" s="26">
        <v>0</v>
      </c>
      <c r="AX96" s="36">
        <f t="shared" si="18"/>
        <v>1163446</v>
      </c>
      <c r="AY96" s="49">
        <f t="shared" si="31"/>
        <v>9.9031790152357968E-2</v>
      </c>
    </row>
    <row r="97" spans="1:51" x14ac:dyDescent="0.3">
      <c r="A97" s="17" t="str">
        <f t="shared" si="24"/>
        <v>A2A</v>
      </c>
      <c r="B97" s="17" t="str">
        <f t="shared" si="25"/>
        <v>A2AG</v>
      </c>
      <c r="C97" s="17" t="s">
        <v>51</v>
      </c>
      <c r="D97" s="17" t="str">
        <f t="shared" si="26"/>
        <v>A2AGM60HM</v>
      </c>
      <c r="E97" s="17" t="str">
        <f t="shared" si="27"/>
        <v>A2AGM60HM21</v>
      </c>
      <c r="F97" s="19" t="s">
        <v>387</v>
      </c>
      <c r="G97" s="19" t="s">
        <v>371</v>
      </c>
      <c r="H97" s="18" t="s">
        <v>372</v>
      </c>
      <c r="I97" s="21">
        <v>21</v>
      </c>
      <c r="J97" s="18">
        <v>30</v>
      </c>
      <c r="K97" s="40" t="s">
        <v>309</v>
      </c>
      <c r="L97" s="21" t="str">
        <f t="shared" si="28"/>
        <v>A2AGMA60HM21300007</v>
      </c>
      <c r="M97" s="19" t="s">
        <v>388</v>
      </c>
      <c r="N97" s="17" t="s">
        <v>389</v>
      </c>
      <c r="O97" s="19" t="s">
        <v>57</v>
      </c>
      <c r="P97" s="19" t="s">
        <v>58</v>
      </c>
      <c r="Q97" s="22">
        <v>0</v>
      </c>
      <c r="R97" s="23">
        <v>2</v>
      </c>
      <c r="S97" s="22">
        <f t="shared" si="30"/>
        <v>0.1464</v>
      </c>
      <c r="T97" s="23">
        <v>0</v>
      </c>
      <c r="U97" s="48">
        <f t="shared" si="15"/>
        <v>2.1463999999999999</v>
      </c>
      <c r="V97" s="23">
        <v>2</v>
      </c>
      <c r="W97" s="23">
        <v>0</v>
      </c>
      <c r="X97" s="24">
        <f t="shared" si="16"/>
        <v>2</v>
      </c>
      <c r="Y97" s="34">
        <f t="shared" si="22"/>
        <v>339780.35</v>
      </c>
      <c r="Z97" s="26">
        <v>147905</v>
      </c>
      <c r="AA97" s="35">
        <f t="shared" si="21"/>
        <v>295810</v>
      </c>
      <c r="AB97" s="28">
        <f>+$AA97*'[3]DATA SHEET'!$C$3</f>
        <v>2958.1</v>
      </c>
      <c r="AC97" s="28">
        <f>+$AA97*'[3]DATA SHEET'!$D$3</f>
        <v>7395.25</v>
      </c>
      <c r="AD97" s="26"/>
      <c r="AE97" s="29">
        <f t="shared" si="29"/>
        <v>306163.34999999998</v>
      </c>
      <c r="AF97" s="30">
        <v>1000</v>
      </c>
      <c r="AG97" s="30">
        <v>0</v>
      </c>
      <c r="AH97" s="30">
        <v>1000</v>
      </c>
      <c r="AI97" s="30">
        <v>0</v>
      </c>
      <c r="AJ97" s="30">
        <v>1000</v>
      </c>
      <c r="AK97" s="30">
        <v>0</v>
      </c>
      <c r="AL97" s="30">
        <v>0</v>
      </c>
      <c r="AM97" s="30">
        <v>0</v>
      </c>
      <c r="AN97" s="30">
        <v>0</v>
      </c>
      <c r="AO97" s="30">
        <v>0</v>
      </c>
      <c r="AP97" s="30">
        <v>0</v>
      </c>
      <c r="AQ97" s="36">
        <f t="shared" si="23"/>
        <v>3000</v>
      </c>
      <c r="AR97" s="26">
        <v>8.5</v>
      </c>
      <c r="AS97" s="26">
        <v>30617</v>
      </c>
      <c r="AT97" s="26">
        <v>0</v>
      </c>
      <c r="AU97" s="26">
        <v>0</v>
      </c>
      <c r="AV97" s="26">
        <v>0</v>
      </c>
      <c r="AW97" s="26">
        <v>0</v>
      </c>
      <c r="AX97" s="36">
        <f t="shared" si="18"/>
        <v>30617</v>
      </c>
      <c r="AY97" s="49">
        <f t="shared" si="31"/>
        <v>9.9031790152357982E-2</v>
      </c>
    </row>
    <row r="98" spans="1:51" x14ac:dyDescent="0.3">
      <c r="A98" s="17" t="str">
        <f t="shared" si="24"/>
        <v>A5X</v>
      </c>
      <c r="B98" s="17" t="str">
        <f t="shared" si="25"/>
        <v>A5XJ</v>
      </c>
      <c r="C98" s="17" t="s">
        <v>51</v>
      </c>
      <c r="D98" s="17" t="str">
        <f t="shared" si="26"/>
        <v>A5XJ060HM</v>
      </c>
      <c r="E98" s="17" t="str">
        <f t="shared" si="27"/>
        <v>A5XJ060HM21</v>
      </c>
      <c r="F98" s="19" t="s">
        <v>390</v>
      </c>
      <c r="G98" s="19" t="s">
        <v>371</v>
      </c>
      <c r="H98" s="18" t="s">
        <v>372</v>
      </c>
      <c r="I98" s="21">
        <v>21</v>
      </c>
      <c r="J98" s="18">
        <v>30</v>
      </c>
      <c r="K98" s="40" t="s">
        <v>313</v>
      </c>
      <c r="L98" s="21" t="str">
        <f t="shared" si="28"/>
        <v>A5XJ0A60HM21300008</v>
      </c>
      <c r="M98" s="18" t="s">
        <v>391</v>
      </c>
      <c r="N98" s="17" t="s">
        <v>378</v>
      </c>
      <c r="O98" s="19" t="s">
        <v>57</v>
      </c>
      <c r="P98" s="19" t="s">
        <v>58</v>
      </c>
      <c r="Q98" s="22">
        <v>0</v>
      </c>
      <c r="R98" s="23">
        <v>1</v>
      </c>
      <c r="S98" s="22">
        <f t="shared" si="30"/>
        <v>7.3200000000000001E-2</v>
      </c>
      <c r="T98" s="23">
        <v>0</v>
      </c>
      <c r="U98" s="48">
        <f t="shared" si="15"/>
        <v>1.0731999999999999</v>
      </c>
      <c r="V98" s="23">
        <v>1</v>
      </c>
      <c r="W98" s="23">
        <v>0</v>
      </c>
      <c r="X98" s="24">
        <f t="shared" si="16"/>
        <v>1</v>
      </c>
      <c r="Y98" s="34">
        <f t="shared" si="22"/>
        <v>169890.17499999999</v>
      </c>
      <c r="Z98" s="26">
        <v>147905</v>
      </c>
      <c r="AA98" s="35">
        <f t="shared" si="21"/>
        <v>147905</v>
      </c>
      <c r="AB98" s="28">
        <f>+$AA98*'[3]DATA SHEET'!$C$3</f>
        <v>1479.05</v>
      </c>
      <c r="AC98" s="28">
        <f>+$AA98*'[3]DATA SHEET'!$D$3</f>
        <v>3697.625</v>
      </c>
      <c r="AD98" s="26"/>
      <c r="AE98" s="29">
        <f t="shared" si="29"/>
        <v>153081.67499999999</v>
      </c>
      <c r="AF98" s="30">
        <v>500</v>
      </c>
      <c r="AG98" s="30">
        <v>0</v>
      </c>
      <c r="AH98" s="30">
        <v>500</v>
      </c>
      <c r="AI98" s="30">
        <v>0</v>
      </c>
      <c r="AJ98" s="30">
        <v>500</v>
      </c>
      <c r="AK98" s="30">
        <v>0</v>
      </c>
      <c r="AL98" s="30">
        <v>0</v>
      </c>
      <c r="AM98" s="30">
        <v>0</v>
      </c>
      <c r="AN98" s="30">
        <v>0</v>
      </c>
      <c r="AO98" s="30">
        <v>0</v>
      </c>
      <c r="AP98" s="30">
        <v>0</v>
      </c>
      <c r="AQ98" s="36">
        <f t="shared" si="23"/>
        <v>1500</v>
      </c>
      <c r="AR98" s="26">
        <v>8.5</v>
      </c>
      <c r="AS98" s="26">
        <v>15308.5</v>
      </c>
      <c r="AT98" s="26">
        <v>0</v>
      </c>
      <c r="AU98" s="26">
        <v>0</v>
      </c>
      <c r="AV98" s="26">
        <v>0</v>
      </c>
      <c r="AW98" s="26">
        <v>0</v>
      </c>
      <c r="AX98" s="36">
        <f t="shared" si="18"/>
        <v>15308.5</v>
      </c>
      <c r="AY98" s="49">
        <f t="shared" si="31"/>
        <v>9.9031790152357982E-2</v>
      </c>
    </row>
    <row r="99" spans="1:51" x14ac:dyDescent="0.3">
      <c r="A99" s="17" t="str">
        <f t="shared" si="24"/>
        <v>A60</v>
      </c>
      <c r="B99" s="17" t="str">
        <f t="shared" si="25"/>
        <v>A60O</v>
      </c>
      <c r="C99" s="17" t="s">
        <v>51</v>
      </c>
      <c r="D99" s="17" t="str">
        <f t="shared" si="26"/>
        <v>A60O060HM</v>
      </c>
      <c r="E99" s="17" t="str">
        <f t="shared" si="27"/>
        <v>A60O060HM21</v>
      </c>
      <c r="F99" s="19" t="s">
        <v>392</v>
      </c>
      <c r="G99" s="19" t="s">
        <v>371</v>
      </c>
      <c r="H99" s="18" t="s">
        <v>372</v>
      </c>
      <c r="I99" s="21">
        <v>21</v>
      </c>
      <c r="J99" s="18">
        <v>30</v>
      </c>
      <c r="K99" s="40" t="s">
        <v>315</v>
      </c>
      <c r="L99" s="21" t="str">
        <f t="shared" si="28"/>
        <v>A60O0A60HM21300009</v>
      </c>
      <c r="M99" s="18" t="s">
        <v>393</v>
      </c>
      <c r="N99" s="17" t="s">
        <v>378</v>
      </c>
      <c r="O99" s="19" t="s">
        <v>57</v>
      </c>
      <c r="P99" s="19" t="s">
        <v>58</v>
      </c>
      <c r="Q99" s="22">
        <v>0</v>
      </c>
      <c r="R99" s="23">
        <v>1</v>
      </c>
      <c r="S99" s="22">
        <f t="shared" si="30"/>
        <v>7.3200000000000001E-2</v>
      </c>
      <c r="T99" s="23">
        <v>0</v>
      </c>
      <c r="U99" s="48">
        <f t="shared" si="15"/>
        <v>1.0731999999999999</v>
      </c>
      <c r="V99" s="23">
        <v>1</v>
      </c>
      <c r="W99" s="23">
        <v>0</v>
      </c>
      <c r="X99" s="24">
        <f t="shared" si="16"/>
        <v>1</v>
      </c>
      <c r="Y99" s="34">
        <f t="shared" si="22"/>
        <v>169890.17499999999</v>
      </c>
      <c r="Z99" s="26">
        <v>147905</v>
      </c>
      <c r="AA99" s="35">
        <f t="shared" si="21"/>
        <v>147905</v>
      </c>
      <c r="AB99" s="28">
        <f>+$AA99*'[3]DATA SHEET'!$C$3</f>
        <v>1479.05</v>
      </c>
      <c r="AC99" s="28">
        <f>+$AA99*'[3]DATA SHEET'!$D$3</f>
        <v>3697.625</v>
      </c>
      <c r="AD99" s="26"/>
      <c r="AE99" s="29">
        <f t="shared" si="29"/>
        <v>153081.67499999999</v>
      </c>
      <c r="AF99" s="30">
        <v>500</v>
      </c>
      <c r="AG99" s="30">
        <v>0</v>
      </c>
      <c r="AH99" s="30">
        <v>500</v>
      </c>
      <c r="AI99" s="30">
        <v>0</v>
      </c>
      <c r="AJ99" s="30">
        <v>500</v>
      </c>
      <c r="AK99" s="30">
        <v>0</v>
      </c>
      <c r="AL99" s="30">
        <v>0</v>
      </c>
      <c r="AM99" s="30">
        <v>0</v>
      </c>
      <c r="AN99" s="30">
        <v>0</v>
      </c>
      <c r="AO99" s="30">
        <v>0</v>
      </c>
      <c r="AP99" s="30">
        <v>0</v>
      </c>
      <c r="AQ99" s="36">
        <f t="shared" si="23"/>
        <v>1500</v>
      </c>
      <c r="AR99" s="26">
        <v>8.5</v>
      </c>
      <c r="AS99" s="26">
        <v>15308.5</v>
      </c>
      <c r="AT99" s="26">
        <v>0</v>
      </c>
      <c r="AU99" s="26">
        <v>0</v>
      </c>
      <c r="AV99" s="26">
        <v>0</v>
      </c>
      <c r="AW99" s="26">
        <v>0</v>
      </c>
      <c r="AX99" s="36">
        <f t="shared" si="18"/>
        <v>15308.5</v>
      </c>
      <c r="AY99" s="49">
        <f t="shared" si="31"/>
        <v>9.9031790152357982E-2</v>
      </c>
    </row>
    <row r="100" spans="1:51" x14ac:dyDescent="0.3">
      <c r="A100" s="17" t="str">
        <f t="shared" si="24"/>
        <v>A5X</v>
      </c>
      <c r="B100" s="17" t="str">
        <f t="shared" si="25"/>
        <v>A5XH</v>
      </c>
      <c r="C100" s="17" t="s">
        <v>51</v>
      </c>
      <c r="D100" s="17" t="str">
        <f t="shared" si="26"/>
        <v>A5XHP60HM</v>
      </c>
      <c r="E100" s="17" t="str">
        <f t="shared" si="27"/>
        <v>A5XHP60HM21</v>
      </c>
      <c r="F100" s="19" t="s">
        <v>394</v>
      </c>
      <c r="G100" s="19" t="s">
        <v>371</v>
      </c>
      <c r="H100" s="18" t="s">
        <v>372</v>
      </c>
      <c r="I100" s="21">
        <v>21</v>
      </c>
      <c r="J100" s="18">
        <v>30</v>
      </c>
      <c r="K100" s="40" t="s">
        <v>318</v>
      </c>
      <c r="L100" s="21" t="str">
        <f t="shared" si="28"/>
        <v>A5XHPA60HM21300010</v>
      </c>
      <c r="M100" s="18" t="s">
        <v>395</v>
      </c>
      <c r="N100" s="17" t="s">
        <v>396</v>
      </c>
      <c r="O100" s="19" t="s">
        <v>71</v>
      </c>
      <c r="P100" s="19" t="s">
        <v>58</v>
      </c>
      <c r="Q100" s="22">
        <v>0</v>
      </c>
      <c r="R100" s="23">
        <v>12.75</v>
      </c>
      <c r="S100" s="22">
        <f t="shared" si="30"/>
        <v>0.93330000000000002</v>
      </c>
      <c r="T100" s="23">
        <v>0</v>
      </c>
      <c r="U100" s="48">
        <f t="shared" si="15"/>
        <v>13.683299999999999</v>
      </c>
      <c r="V100" s="23">
        <v>11</v>
      </c>
      <c r="W100" s="23">
        <v>0</v>
      </c>
      <c r="X100" s="24">
        <f t="shared" si="16"/>
        <v>11</v>
      </c>
      <c r="Y100" s="34">
        <f t="shared" si="22"/>
        <v>2166099.7312500002</v>
      </c>
      <c r="Z100" s="26">
        <v>147905</v>
      </c>
      <c r="AA100" s="35">
        <f t="shared" si="21"/>
        <v>1885788.75</v>
      </c>
      <c r="AB100" s="28">
        <f>+$AA100*'[3]DATA SHEET'!$C$3</f>
        <v>18857.887500000001</v>
      </c>
      <c r="AC100" s="28">
        <f>+$AA100*'[3]DATA SHEET'!$D$3</f>
        <v>47144.71875</v>
      </c>
      <c r="AD100" s="26"/>
      <c r="AE100" s="29">
        <f t="shared" si="29"/>
        <v>1951791.35625</v>
      </c>
      <c r="AF100" s="30">
        <v>6375</v>
      </c>
      <c r="AG100" s="30">
        <v>0</v>
      </c>
      <c r="AH100" s="30">
        <v>6375</v>
      </c>
      <c r="AI100" s="30">
        <v>0</v>
      </c>
      <c r="AJ100" s="30">
        <v>6375</v>
      </c>
      <c r="AK100" s="30">
        <v>0</v>
      </c>
      <c r="AL100" s="30">
        <v>0</v>
      </c>
      <c r="AM100" s="30">
        <v>0</v>
      </c>
      <c r="AN100" s="30">
        <v>0</v>
      </c>
      <c r="AO100" s="30">
        <v>0</v>
      </c>
      <c r="AP100" s="30">
        <v>0</v>
      </c>
      <c r="AQ100" s="36">
        <f t="shared" si="23"/>
        <v>19125</v>
      </c>
      <c r="AR100" s="26">
        <v>8.5</v>
      </c>
      <c r="AS100" s="26">
        <v>195183.375</v>
      </c>
      <c r="AT100" s="26">
        <v>0</v>
      </c>
      <c r="AU100" s="26">
        <v>0</v>
      </c>
      <c r="AV100" s="26">
        <v>0</v>
      </c>
      <c r="AW100" s="26">
        <v>0</v>
      </c>
      <c r="AX100" s="36">
        <f t="shared" si="18"/>
        <v>195183.375</v>
      </c>
      <c r="AY100" s="49">
        <f t="shared" si="31"/>
        <v>9.9031790152357968E-2</v>
      </c>
    </row>
    <row r="101" spans="1:51" x14ac:dyDescent="0.3">
      <c r="A101" s="17" t="str">
        <f t="shared" si="24"/>
        <v>A36</v>
      </c>
      <c r="B101" s="17" t="str">
        <f t="shared" si="25"/>
        <v>A360</v>
      </c>
      <c r="C101" s="17" t="s">
        <v>51</v>
      </c>
      <c r="D101" s="17" t="str">
        <f t="shared" si="26"/>
        <v>A360060HM</v>
      </c>
      <c r="E101" s="17" t="str">
        <f t="shared" si="27"/>
        <v>A360060HM21</v>
      </c>
      <c r="F101" s="19" t="s">
        <v>397</v>
      </c>
      <c r="G101" s="19" t="s">
        <v>371</v>
      </c>
      <c r="H101" s="18" t="s">
        <v>372</v>
      </c>
      <c r="I101" s="21">
        <v>21</v>
      </c>
      <c r="J101" s="18">
        <v>30</v>
      </c>
      <c r="K101" s="40" t="s">
        <v>321</v>
      </c>
      <c r="L101" s="21" t="str">
        <f t="shared" si="28"/>
        <v>A3600A60HM21300011</v>
      </c>
      <c r="M101" s="42" t="s">
        <v>398</v>
      </c>
      <c r="N101" s="17" t="s">
        <v>399</v>
      </c>
      <c r="O101" s="17" t="s">
        <v>400</v>
      </c>
      <c r="P101" s="19" t="s">
        <v>58</v>
      </c>
      <c r="Q101" s="22">
        <v>60</v>
      </c>
      <c r="R101" s="23">
        <v>40</v>
      </c>
      <c r="S101" s="22">
        <f t="shared" si="30"/>
        <v>2.9279999999999999</v>
      </c>
      <c r="T101" s="23">
        <v>0</v>
      </c>
      <c r="U101" s="48">
        <f t="shared" si="15"/>
        <v>42.927999999999997</v>
      </c>
      <c r="V101" s="23">
        <v>31</v>
      </c>
      <c r="W101" s="23">
        <v>0</v>
      </c>
      <c r="X101" s="24">
        <f t="shared" si="16"/>
        <v>31</v>
      </c>
      <c r="Y101" s="34">
        <f t="shared" si="22"/>
        <v>6962904</v>
      </c>
      <c r="Z101" s="26">
        <v>147905</v>
      </c>
      <c r="AA101" s="35">
        <f t="shared" si="21"/>
        <v>5916200</v>
      </c>
      <c r="AB101" s="28">
        <f>+$AA101*'[3]DATA SHEET'!$C$3</f>
        <v>59162</v>
      </c>
      <c r="AC101" s="28">
        <f>+$AA101*'[3]DATA SHEET'!$D$3</f>
        <v>147905</v>
      </c>
      <c r="AD101" s="26"/>
      <c r="AE101" s="29">
        <f t="shared" si="29"/>
        <v>6123267</v>
      </c>
      <c r="AF101" s="30">
        <v>20000</v>
      </c>
      <c r="AG101" s="30">
        <v>0</v>
      </c>
      <c r="AH101" s="30">
        <v>20000</v>
      </c>
      <c r="AI101" s="30">
        <v>0</v>
      </c>
      <c r="AJ101" s="30">
        <v>20000</v>
      </c>
      <c r="AK101" s="30">
        <v>0</v>
      </c>
      <c r="AL101" s="30">
        <v>0</v>
      </c>
      <c r="AM101" s="30">
        <v>0</v>
      </c>
      <c r="AN101" s="30">
        <v>0</v>
      </c>
      <c r="AO101" s="30">
        <v>0</v>
      </c>
      <c r="AP101" s="30">
        <v>167297</v>
      </c>
      <c r="AQ101" s="36">
        <f t="shared" si="23"/>
        <v>227297</v>
      </c>
      <c r="AR101" s="26">
        <v>8.5</v>
      </c>
      <c r="AS101" s="26">
        <v>612340</v>
      </c>
      <c r="AT101" s="26">
        <v>0</v>
      </c>
      <c r="AU101" s="26">
        <v>0</v>
      </c>
      <c r="AV101" s="26">
        <v>0</v>
      </c>
      <c r="AW101" s="26">
        <v>0</v>
      </c>
      <c r="AX101" s="36">
        <f t="shared" si="18"/>
        <v>612340</v>
      </c>
      <c r="AY101" s="49">
        <f t="shared" si="31"/>
        <v>9.6422931884475149E-2</v>
      </c>
    </row>
    <row r="102" spans="1:51" x14ac:dyDescent="0.3">
      <c r="A102" s="17" t="str">
        <f t="shared" si="24"/>
        <v>A5X</v>
      </c>
      <c r="B102" s="17" t="str">
        <f t="shared" si="25"/>
        <v>A5XD</v>
      </c>
      <c r="C102" s="17" t="s">
        <v>51</v>
      </c>
      <c r="D102" s="17" t="str">
        <f t="shared" si="26"/>
        <v>A5XDM60HM</v>
      </c>
      <c r="E102" s="17" t="str">
        <f t="shared" si="27"/>
        <v>A5XDM60HM21</v>
      </c>
      <c r="F102" s="19" t="s">
        <v>401</v>
      </c>
      <c r="G102" s="19" t="s">
        <v>371</v>
      </c>
      <c r="H102" s="18" t="s">
        <v>372</v>
      </c>
      <c r="I102" s="21">
        <v>21</v>
      </c>
      <c r="J102" s="18">
        <v>30</v>
      </c>
      <c r="K102" s="40" t="s">
        <v>324</v>
      </c>
      <c r="L102" s="21" t="str">
        <f t="shared" si="28"/>
        <v>A5XDMA60HM21300012</v>
      </c>
      <c r="M102" s="42" t="s">
        <v>402</v>
      </c>
      <c r="N102" s="19" t="s">
        <v>403</v>
      </c>
      <c r="O102" s="19" t="s">
        <v>71</v>
      </c>
      <c r="P102" s="19" t="s">
        <v>58</v>
      </c>
      <c r="Q102" s="22">
        <v>0</v>
      </c>
      <c r="R102" s="23">
        <v>5</v>
      </c>
      <c r="S102" s="22">
        <f t="shared" si="30"/>
        <v>0.36599999999999999</v>
      </c>
      <c r="T102" s="23">
        <v>0</v>
      </c>
      <c r="U102" s="48">
        <f t="shared" si="15"/>
        <v>5.3659999999999997</v>
      </c>
      <c r="V102" s="23">
        <v>4</v>
      </c>
      <c r="W102" s="23">
        <v>0</v>
      </c>
      <c r="X102" s="24">
        <f t="shared" si="16"/>
        <v>4</v>
      </c>
      <c r="Y102" s="34">
        <f t="shared" si="22"/>
        <v>849450.875</v>
      </c>
      <c r="Z102" s="26">
        <v>147905</v>
      </c>
      <c r="AA102" s="35">
        <f t="shared" si="21"/>
        <v>739525</v>
      </c>
      <c r="AB102" s="28">
        <f>+$AA102*'[3]DATA SHEET'!$C$3</f>
        <v>7395.25</v>
      </c>
      <c r="AC102" s="28">
        <f>+$AA102*'[3]DATA SHEET'!$D$3</f>
        <v>18488.125</v>
      </c>
      <c r="AD102" s="26"/>
      <c r="AE102" s="29">
        <f t="shared" si="29"/>
        <v>765408.375</v>
      </c>
      <c r="AF102" s="30">
        <v>2500</v>
      </c>
      <c r="AG102" s="30">
        <v>0</v>
      </c>
      <c r="AH102" s="30">
        <v>2500</v>
      </c>
      <c r="AI102" s="30">
        <v>0</v>
      </c>
      <c r="AJ102" s="30">
        <v>2500</v>
      </c>
      <c r="AK102" s="30">
        <v>0</v>
      </c>
      <c r="AL102" s="30">
        <v>0</v>
      </c>
      <c r="AM102" s="30">
        <v>0</v>
      </c>
      <c r="AN102" s="30">
        <v>0</v>
      </c>
      <c r="AO102" s="30">
        <v>0</v>
      </c>
      <c r="AP102" s="30">
        <v>0</v>
      </c>
      <c r="AQ102" s="36">
        <f t="shared" si="23"/>
        <v>7500</v>
      </c>
      <c r="AR102" s="26">
        <v>8.5</v>
      </c>
      <c r="AS102" s="26">
        <v>76542.5</v>
      </c>
      <c r="AT102" s="26">
        <v>0</v>
      </c>
      <c r="AU102" s="26">
        <v>0</v>
      </c>
      <c r="AV102" s="26">
        <v>0</v>
      </c>
      <c r="AW102" s="26">
        <v>0</v>
      </c>
      <c r="AX102" s="36">
        <f t="shared" si="18"/>
        <v>76542.5</v>
      </c>
      <c r="AY102" s="49">
        <f t="shared" si="31"/>
        <v>9.9031790152357968E-2</v>
      </c>
    </row>
    <row r="103" spans="1:51" x14ac:dyDescent="0.3">
      <c r="A103" s="17" t="str">
        <f t="shared" si="24"/>
        <v>A5X</v>
      </c>
      <c r="B103" s="17" t="str">
        <f t="shared" si="25"/>
        <v>A5XH</v>
      </c>
      <c r="C103" s="17" t="s">
        <v>51</v>
      </c>
      <c r="D103" s="17" t="str">
        <f t="shared" si="26"/>
        <v>A5XHM60HM</v>
      </c>
      <c r="E103" s="17" t="str">
        <f t="shared" si="27"/>
        <v>A5XHM60HM21</v>
      </c>
      <c r="F103" s="19" t="s">
        <v>404</v>
      </c>
      <c r="G103" s="19" t="s">
        <v>371</v>
      </c>
      <c r="H103" s="18" t="s">
        <v>372</v>
      </c>
      <c r="I103" s="21">
        <v>21</v>
      </c>
      <c r="J103" s="18">
        <v>30</v>
      </c>
      <c r="K103" s="40" t="s">
        <v>327</v>
      </c>
      <c r="L103" s="21" t="str">
        <f t="shared" si="28"/>
        <v>A5XHMA60HM21300013</v>
      </c>
      <c r="M103" s="19" t="s">
        <v>405</v>
      </c>
      <c r="N103" s="19" t="s">
        <v>406</v>
      </c>
      <c r="O103" s="19" t="s">
        <v>71</v>
      </c>
      <c r="P103" s="19" t="s">
        <v>58</v>
      </c>
      <c r="Q103" s="22">
        <v>0</v>
      </c>
      <c r="R103" s="23">
        <v>7</v>
      </c>
      <c r="S103" s="22">
        <f t="shared" si="30"/>
        <v>0.51239999999999997</v>
      </c>
      <c r="T103" s="23">
        <v>0</v>
      </c>
      <c r="U103" s="48">
        <f t="shared" si="15"/>
        <v>7.5123999999999995</v>
      </c>
      <c r="V103" s="23">
        <v>6</v>
      </c>
      <c r="W103" s="23">
        <v>0</v>
      </c>
      <c r="X103" s="24">
        <f t="shared" si="16"/>
        <v>6</v>
      </c>
      <c r="Y103" s="34">
        <f t="shared" si="22"/>
        <v>1189231.2250000001</v>
      </c>
      <c r="Z103" s="26">
        <v>147905</v>
      </c>
      <c r="AA103" s="35">
        <f t="shared" si="21"/>
        <v>1035335</v>
      </c>
      <c r="AB103" s="28">
        <f>+$AA103*'[3]DATA SHEET'!$C$3</f>
        <v>10353.35</v>
      </c>
      <c r="AC103" s="28">
        <f>+$AA103*'[3]DATA SHEET'!$D$3</f>
        <v>25883.375</v>
      </c>
      <c r="AD103" s="26"/>
      <c r="AE103" s="29">
        <f t="shared" si="29"/>
        <v>1071571.7250000001</v>
      </c>
      <c r="AF103" s="30">
        <v>3500</v>
      </c>
      <c r="AG103" s="30">
        <v>0</v>
      </c>
      <c r="AH103" s="30">
        <v>3500</v>
      </c>
      <c r="AI103" s="30">
        <v>0</v>
      </c>
      <c r="AJ103" s="30">
        <v>3500</v>
      </c>
      <c r="AK103" s="30">
        <v>0</v>
      </c>
      <c r="AL103" s="30">
        <v>0</v>
      </c>
      <c r="AM103" s="30">
        <v>0</v>
      </c>
      <c r="AN103" s="30">
        <v>0</v>
      </c>
      <c r="AO103" s="30">
        <v>0</v>
      </c>
      <c r="AP103" s="30">
        <v>0</v>
      </c>
      <c r="AQ103" s="36">
        <f t="shared" si="23"/>
        <v>10500</v>
      </c>
      <c r="AR103" s="26">
        <v>8.5</v>
      </c>
      <c r="AS103" s="26">
        <v>107159.5</v>
      </c>
      <c r="AT103" s="26">
        <v>0</v>
      </c>
      <c r="AU103" s="26">
        <v>0</v>
      </c>
      <c r="AV103" s="26">
        <v>0</v>
      </c>
      <c r="AW103" s="26">
        <v>0</v>
      </c>
      <c r="AX103" s="36">
        <f t="shared" si="18"/>
        <v>107159.5</v>
      </c>
      <c r="AY103" s="49">
        <f t="shared" si="31"/>
        <v>9.9031790152357954E-2</v>
      </c>
    </row>
    <row r="104" spans="1:51" x14ac:dyDescent="0.3">
      <c r="A104" s="17" t="str">
        <f t="shared" si="24"/>
        <v>A5X</v>
      </c>
      <c r="B104" s="17" t="str">
        <f t="shared" si="25"/>
        <v>A5XJ</v>
      </c>
      <c r="C104" s="17" t="s">
        <v>51</v>
      </c>
      <c r="D104" s="17" t="str">
        <f t="shared" si="26"/>
        <v>A5XJ160HM</v>
      </c>
      <c r="E104" s="17" t="str">
        <f t="shared" si="27"/>
        <v>A5XJ160HM21</v>
      </c>
      <c r="F104" s="19" t="s">
        <v>407</v>
      </c>
      <c r="G104" s="19" t="s">
        <v>371</v>
      </c>
      <c r="H104" s="18" t="s">
        <v>372</v>
      </c>
      <c r="I104" s="21">
        <v>21</v>
      </c>
      <c r="J104" s="18">
        <v>30</v>
      </c>
      <c r="K104" s="40" t="s">
        <v>330</v>
      </c>
      <c r="L104" s="21" t="str">
        <f t="shared" si="28"/>
        <v>A5XJ1A60HM21300014</v>
      </c>
      <c r="M104" s="19" t="s">
        <v>408</v>
      </c>
      <c r="N104" s="19" t="s">
        <v>396</v>
      </c>
      <c r="O104" s="19" t="s">
        <v>71</v>
      </c>
      <c r="P104" s="19" t="s">
        <v>58</v>
      </c>
      <c r="Q104" s="22">
        <v>0</v>
      </c>
      <c r="R104" s="23">
        <v>2</v>
      </c>
      <c r="S104" s="22">
        <f t="shared" si="30"/>
        <v>0.1464</v>
      </c>
      <c r="T104" s="23">
        <v>0</v>
      </c>
      <c r="U104" s="48">
        <f t="shared" si="15"/>
        <v>2.1463999999999999</v>
      </c>
      <c r="V104" s="23">
        <v>0</v>
      </c>
      <c r="W104" s="23">
        <v>0</v>
      </c>
      <c r="X104" s="24">
        <f t="shared" si="16"/>
        <v>0</v>
      </c>
      <c r="Y104" s="34">
        <f t="shared" si="22"/>
        <v>339780.35</v>
      </c>
      <c r="Z104" s="26">
        <v>147905</v>
      </c>
      <c r="AA104" s="35">
        <f t="shared" si="21"/>
        <v>295810</v>
      </c>
      <c r="AB104" s="28">
        <f>+$AA104*'[3]DATA SHEET'!$C$3</f>
        <v>2958.1</v>
      </c>
      <c r="AC104" s="28">
        <f>+$AA104*'[3]DATA SHEET'!$D$3</f>
        <v>7395.25</v>
      </c>
      <c r="AD104" s="26"/>
      <c r="AE104" s="29">
        <f t="shared" si="29"/>
        <v>306163.34999999998</v>
      </c>
      <c r="AF104" s="30">
        <v>1000</v>
      </c>
      <c r="AG104" s="30">
        <v>0</v>
      </c>
      <c r="AH104" s="30">
        <v>1000</v>
      </c>
      <c r="AI104" s="30">
        <v>0</v>
      </c>
      <c r="AJ104" s="30">
        <v>1000</v>
      </c>
      <c r="AK104" s="30">
        <v>0</v>
      </c>
      <c r="AL104" s="30">
        <v>0</v>
      </c>
      <c r="AM104" s="30">
        <v>0</v>
      </c>
      <c r="AN104" s="30">
        <v>0</v>
      </c>
      <c r="AO104" s="30">
        <v>0</v>
      </c>
      <c r="AP104" s="30">
        <v>0</v>
      </c>
      <c r="AQ104" s="36">
        <f t="shared" si="23"/>
        <v>3000</v>
      </c>
      <c r="AR104" s="26">
        <v>8.5</v>
      </c>
      <c r="AS104" s="26">
        <v>30617</v>
      </c>
      <c r="AT104" s="26">
        <v>0</v>
      </c>
      <c r="AU104" s="26">
        <v>0</v>
      </c>
      <c r="AV104" s="26">
        <v>0</v>
      </c>
      <c r="AW104" s="26">
        <v>0</v>
      </c>
      <c r="AX104" s="36">
        <f t="shared" si="18"/>
        <v>30617</v>
      </c>
      <c r="AY104" s="49">
        <f t="shared" si="31"/>
        <v>9.9031790152357982E-2</v>
      </c>
    </row>
    <row r="105" spans="1:51" x14ac:dyDescent="0.3">
      <c r="A105" s="17" t="str">
        <f t="shared" si="24"/>
        <v>A5X</v>
      </c>
      <c r="B105" s="17" t="str">
        <f t="shared" si="25"/>
        <v>A5XB</v>
      </c>
      <c r="C105" s="17" t="s">
        <v>51</v>
      </c>
      <c r="D105" s="17" t="str">
        <f t="shared" si="26"/>
        <v>A5XBE60HN</v>
      </c>
      <c r="E105" s="17" t="str">
        <f t="shared" si="27"/>
        <v>A5XBE60HN21</v>
      </c>
      <c r="F105" s="19" t="s">
        <v>296</v>
      </c>
      <c r="G105" s="19" t="s">
        <v>409</v>
      </c>
      <c r="H105" s="18" t="s">
        <v>410</v>
      </c>
      <c r="I105" s="21">
        <v>21</v>
      </c>
      <c r="J105" s="18">
        <v>23</v>
      </c>
      <c r="K105" s="18">
        <v>2101</v>
      </c>
      <c r="L105" s="21" t="str">
        <f t="shared" si="28"/>
        <v>A5XBEA60HN21232101</v>
      </c>
      <c r="M105" s="18" t="s">
        <v>411</v>
      </c>
      <c r="N105" s="18" t="s">
        <v>412</v>
      </c>
      <c r="O105" s="19" t="s">
        <v>71</v>
      </c>
      <c r="P105" s="19" t="s">
        <v>58</v>
      </c>
      <c r="Q105" s="22">
        <v>1</v>
      </c>
      <c r="R105" s="23">
        <v>1</v>
      </c>
      <c r="S105" s="23">
        <v>0.03</v>
      </c>
      <c r="T105" s="23">
        <v>0.16700000000000001</v>
      </c>
      <c r="U105" s="24">
        <f t="shared" ref="U105:U118" si="32">SUM($R105:$T105)</f>
        <v>1.1970000000000001</v>
      </c>
      <c r="V105" s="23">
        <v>1</v>
      </c>
      <c r="W105" s="23">
        <v>0.125</v>
      </c>
      <c r="X105" s="24">
        <f t="shared" ref="X105:X168" si="33">V105+W105</f>
        <v>1.125</v>
      </c>
      <c r="Y105" s="34">
        <f t="shared" si="22"/>
        <v>188640.97999999998</v>
      </c>
      <c r="Z105" s="26">
        <v>156149.82999999999</v>
      </c>
      <c r="AA105" s="35">
        <f t="shared" si="21"/>
        <v>156149.82999999999</v>
      </c>
      <c r="AB105" s="28">
        <v>0</v>
      </c>
      <c r="AC105" s="28">
        <v>2938.46</v>
      </c>
      <c r="AD105" s="26">
        <v>0</v>
      </c>
      <c r="AE105" s="29">
        <f t="shared" si="29"/>
        <v>159088.28999999998</v>
      </c>
      <c r="AF105" s="30">
        <v>0</v>
      </c>
      <c r="AG105" s="30">
        <v>0</v>
      </c>
      <c r="AH105" s="30">
        <v>0</v>
      </c>
      <c r="AI105" s="30">
        <v>0</v>
      </c>
      <c r="AJ105" s="30">
        <v>450</v>
      </c>
      <c r="AK105" s="30">
        <v>0</v>
      </c>
      <c r="AL105" s="30">
        <v>0</v>
      </c>
      <c r="AM105" s="30">
        <v>0</v>
      </c>
      <c r="AN105" s="30">
        <v>0</v>
      </c>
      <c r="AO105" s="30">
        <v>0</v>
      </c>
      <c r="AP105" s="30">
        <v>24000</v>
      </c>
      <c r="AQ105" s="36">
        <f t="shared" si="23"/>
        <v>24450</v>
      </c>
      <c r="AR105" s="26">
        <v>2.91</v>
      </c>
      <c r="AS105" s="26">
        <v>5102.6899999999996</v>
      </c>
      <c r="AT105" s="26">
        <v>0</v>
      </c>
      <c r="AU105" s="26">
        <v>0</v>
      </c>
      <c r="AV105" s="26">
        <v>0</v>
      </c>
      <c r="AW105" s="26">
        <v>0</v>
      </c>
      <c r="AX105" s="36">
        <f t="shared" ref="AX105:AX168" si="34">+AW105+AU105+AS105</f>
        <v>5102.6899999999996</v>
      </c>
      <c r="AY105" s="49">
        <f t="shared" si="31"/>
        <v>2.7801773678941873E-2</v>
      </c>
    </row>
    <row r="106" spans="1:51" x14ac:dyDescent="0.3">
      <c r="A106" s="17" t="str">
        <f t="shared" si="24"/>
        <v>A97</v>
      </c>
      <c r="B106" s="17" t="str">
        <f t="shared" si="25"/>
        <v>A97E</v>
      </c>
      <c r="C106" s="17" t="s">
        <v>51</v>
      </c>
      <c r="D106" s="17" t="str">
        <f t="shared" si="26"/>
        <v>A97EH60HN</v>
      </c>
      <c r="E106" s="17" t="str">
        <f t="shared" si="27"/>
        <v>A97EH60HN21</v>
      </c>
      <c r="F106" s="19" t="s">
        <v>413</v>
      </c>
      <c r="G106" s="19" t="s">
        <v>409</v>
      </c>
      <c r="H106" s="19" t="s">
        <v>410</v>
      </c>
      <c r="I106" s="21">
        <v>21</v>
      </c>
      <c r="J106" s="19">
        <v>23</v>
      </c>
      <c r="K106" s="19">
        <v>2102</v>
      </c>
      <c r="L106" s="21" t="str">
        <f t="shared" si="28"/>
        <v>A97EHA60HN21232102</v>
      </c>
      <c r="M106" s="19" t="s">
        <v>414</v>
      </c>
      <c r="N106" s="19" t="s">
        <v>326</v>
      </c>
      <c r="O106" s="42" t="s">
        <v>184</v>
      </c>
      <c r="P106" s="19" t="s">
        <v>58</v>
      </c>
      <c r="Q106" s="50">
        <v>5</v>
      </c>
      <c r="R106" s="51">
        <v>10</v>
      </c>
      <c r="S106" s="51">
        <v>0.25</v>
      </c>
      <c r="T106" s="51">
        <v>0</v>
      </c>
      <c r="U106" s="24">
        <f t="shared" si="32"/>
        <v>10.25</v>
      </c>
      <c r="V106" s="23">
        <v>9</v>
      </c>
      <c r="W106" s="23"/>
      <c r="X106" s="24">
        <f t="shared" si="33"/>
        <v>9</v>
      </c>
      <c r="Y106" s="34">
        <f t="shared" si="22"/>
        <v>1479698.0577</v>
      </c>
      <c r="Z106" s="52">
        <v>138379.277</v>
      </c>
      <c r="AA106" s="35">
        <f t="shared" si="21"/>
        <v>1383792.77</v>
      </c>
      <c r="AB106" s="53">
        <v>13837.9277</v>
      </c>
      <c r="AC106" s="53">
        <v>26040.51</v>
      </c>
      <c r="AD106" s="52">
        <v>0</v>
      </c>
      <c r="AE106" s="29">
        <f t="shared" si="29"/>
        <v>1423671.2076999999</v>
      </c>
      <c r="AF106" s="54">
        <v>0</v>
      </c>
      <c r="AG106" s="54">
        <v>0</v>
      </c>
      <c r="AH106" s="54">
        <v>0</v>
      </c>
      <c r="AI106" s="54">
        <v>0</v>
      </c>
      <c r="AJ106" s="54">
        <v>5000</v>
      </c>
      <c r="AK106" s="54">
        <v>0</v>
      </c>
      <c r="AL106" s="54">
        <v>0</v>
      </c>
      <c r="AM106" s="54">
        <v>0</v>
      </c>
      <c r="AN106" s="54">
        <v>0</v>
      </c>
      <c r="AO106" s="54">
        <v>0</v>
      </c>
      <c r="AP106" s="54">
        <v>0</v>
      </c>
      <c r="AQ106" s="36">
        <f t="shared" si="23"/>
        <v>5000</v>
      </c>
      <c r="AR106" s="52">
        <v>2.91</v>
      </c>
      <c r="AS106" s="52">
        <v>51026.85</v>
      </c>
      <c r="AT106" s="26">
        <v>0</v>
      </c>
      <c r="AU106" s="52">
        <v>0</v>
      </c>
      <c r="AV106" s="26">
        <v>0</v>
      </c>
      <c r="AW106" s="52">
        <v>0</v>
      </c>
      <c r="AX106" s="36">
        <f t="shared" si="34"/>
        <v>51026.85</v>
      </c>
      <c r="AY106" s="49">
        <f t="shared" si="31"/>
        <v>3.5716300381070529E-2</v>
      </c>
    </row>
    <row r="107" spans="1:51" x14ac:dyDescent="0.3">
      <c r="A107" s="17" t="str">
        <f t="shared" si="24"/>
        <v>A5X</v>
      </c>
      <c r="B107" s="17" t="str">
        <f t="shared" si="25"/>
        <v>A5XC</v>
      </c>
      <c r="C107" s="17" t="s">
        <v>51</v>
      </c>
      <c r="D107" s="17" t="str">
        <f t="shared" si="26"/>
        <v>A5XC060HN</v>
      </c>
      <c r="E107" s="17" t="str">
        <f t="shared" si="27"/>
        <v>A5XC060HN21</v>
      </c>
      <c r="F107" s="19" t="s">
        <v>68</v>
      </c>
      <c r="G107" s="19" t="s">
        <v>409</v>
      </c>
      <c r="H107" s="18" t="s">
        <v>410</v>
      </c>
      <c r="I107" s="21">
        <v>21</v>
      </c>
      <c r="J107" s="18">
        <v>23</v>
      </c>
      <c r="K107" s="18">
        <v>2103</v>
      </c>
      <c r="L107" s="21" t="str">
        <f t="shared" si="28"/>
        <v>A5XC0A60HN21232103</v>
      </c>
      <c r="M107" s="18" t="s">
        <v>415</v>
      </c>
      <c r="N107" s="18" t="s">
        <v>416</v>
      </c>
      <c r="O107" s="19" t="s">
        <v>71</v>
      </c>
      <c r="P107" s="19" t="s">
        <v>58</v>
      </c>
      <c r="Q107" s="22">
        <v>6</v>
      </c>
      <c r="R107" s="23">
        <v>6</v>
      </c>
      <c r="S107" s="23">
        <v>0.15</v>
      </c>
      <c r="T107" s="23">
        <v>0</v>
      </c>
      <c r="U107" s="24">
        <f t="shared" si="32"/>
        <v>6.15</v>
      </c>
      <c r="V107" s="23">
        <v>6</v>
      </c>
      <c r="W107" s="23"/>
      <c r="X107" s="24">
        <f t="shared" si="33"/>
        <v>6</v>
      </c>
      <c r="Y107" s="34">
        <f t="shared" si="22"/>
        <v>977150.83959999995</v>
      </c>
      <c r="Z107" s="26">
        <v>151427.6366</v>
      </c>
      <c r="AA107" s="35">
        <f t="shared" si="21"/>
        <v>908565.81960000005</v>
      </c>
      <c r="AB107" s="28">
        <v>18171.32</v>
      </c>
      <c r="AC107" s="28">
        <v>17097.59</v>
      </c>
      <c r="AD107" s="26">
        <v>0</v>
      </c>
      <c r="AE107" s="29">
        <f t="shared" si="29"/>
        <v>943834.72959999996</v>
      </c>
      <c r="AF107" s="30">
        <v>0</v>
      </c>
      <c r="AG107" s="30">
        <v>0</v>
      </c>
      <c r="AH107" s="30">
        <v>0</v>
      </c>
      <c r="AI107" s="30">
        <v>0</v>
      </c>
      <c r="AJ107" s="30">
        <v>2700</v>
      </c>
      <c r="AK107" s="30">
        <v>0</v>
      </c>
      <c r="AL107" s="30">
        <v>0</v>
      </c>
      <c r="AM107" s="30">
        <v>0</v>
      </c>
      <c r="AN107" s="30">
        <v>0</v>
      </c>
      <c r="AO107" s="30">
        <v>0</v>
      </c>
      <c r="AP107" s="30">
        <v>0</v>
      </c>
      <c r="AQ107" s="36">
        <f t="shared" si="23"/>
        <v>2700</v>
      </c>
      <c r="AR107" s="26">
        <v>2.91</v>
      </c>
      <c r="AS107" s="26">
        <v>30616.11</v>
      </c>
      <c r="AT107" s="26">
        <v>0</v>
      </c>
      <c r="AU107" s="26">
        <v>0</v>
      </c>
      <c r="AV107" s="26">
        <v>0</v>
      </c>
      <c r="AW107" s="26">
        <v>0</v>
      </c>
      <c r="AX107" s="36">
        <f t="shared" si="34"/>
        <v>30616.11</v>
      </c>
      <c r="AY107" s="49">
        <f t="shared" si="31"/>
        <v>3.2345469260212131E-2</v>
      </c>
    </row>
    <row r="108" spans="1:51" x14ac:dyDescent="0.3">
      <c r="A108" s="17" t="str">
        <f t="shared" si="24"/>
        <v>A60</v>
      </c>
      <c r="B108" s="17" t="str">
        <f t="shared" si="25"/>
        <v>A60D</v>
      </c>
      <c r="C108" s="17" t="s">
        <v>51</v>
      </c>
      <c r="D108" s="17" t="str">
        <f t="shared" si="26"/>
        <v>A60DD60HN</v>
      </c>
      <c r="E108" s="17" t="str">
        <f t="shared" si="27"/>
        <v>A60DD60HN21</v>
      </c>
      <c r="F108" s="19" t="s">
        <v>417</v>
      </c>
      <c r="G108" s="19" t="s">
        <v>409</v>
      </c>
      <c r="H108" s="18" t="s">
        <v>410</v>
      </c>
      <c r="I108" s="21">
        <v>21</v>
      </c>
      <c r="J108" s="18">
        <v>23</v>
      </c>
      <c r="K108" s="18">
        <v>2104</v>
      </c>
      <c r="L108" s="21" t="str">
        <f t="shared" si="28"/>
        <v>A60DDA60HN21232104</v>
      </c>
      <c r="M108" s="18" t="s">
        <v>418</v>
      </c>
      <c r="N108" s="19" t="s">
        <v>419</v>
      </c>
      <c r="O108" s="19" t="s">
        <v>57</v>
      </c>
      <c r="P108" s="19" t="s">
        <v>58</v>
      </c>
      <c r="Q108" s="22">
        <v>1</v>
      </c>
      <c r="R108" s="23">
        <v>1</v>
      </c>
      <c r="S108" s="23">
        <v>0</v>
      </c>
      <c r="T108" s="23">
        <v>0</v>
      </c>
      <c r="U108" s="24">
        <f t="shared" si="32"/>
        <v>1</v>
      </c>
      <c r="V108" s="23">
        <v>1</v>
      </c>
      <c r="W108" s="23"/>
      <c r="X108" s="24">
        <f t="shared" si="33"/>
        <v>1</v>
      </c>
      <c r="Y108" s="34">
        <f t="shared" si="22"/>
        <v>186064.22</v>
      </c>
      <c r="Z108" s="26">
        <v>182627.5</v>
      </c>
      <c r="AA108" s="35">
        <f t="shared" si="21"/>
        <v>182627.5</v>
      </c>
      <c r="AB108" s="28">
        <v>0</v>
      </c>
      <c r="AC108" s="28">
        <v>3436.72</v>
      </c>
      <c r="AD108" s="26">
        <v>0</v>
      </c>
      <c r="AE108" s="29">
        <f t="shared" si="29"/>
        <v>186064.22</v>
      </c>
      <c r="AF108" s="30">
        <v>0</v>
      </c>
      <c r="AG108" s="30">
        <v>0</v>
      </c>
      <c r="AH108" s="30">
        <v>0</v>
      </c>
      <c r="AI108" s="30">
        <v>0</v>
      </c>
      <c r="AJ108" s="30">
        <v>0</v>
      </c>
      <c r="AK108" s="30">
        <v>0</v>
      </c>
      <c r="AL108" s="30">
        <v>0</v>
      </c>
      <c r="AM108" s="30">
        <v>0</v>
      </c>
      <c r="AN108" s="30">
        <v>0</v>
      </c>
      <c r="AO108" s="30">
        <v>0</v>
      </c>
      <c r="AP108" s="30">
        <v>0</v>
      </c>
      <c r="AQ108" s="36">
        <f t="shared" si="23"/>
        <v>0</v>
      </c>
      <c r="AR108" s="26">
        <v>0</v>
      </c>
      <c r="AS108" s="26">
        <v>0</v>
      </c>
      <c r="AT108" s="26">
        <v>0</v>
      </c>
      <c r="AU108" s="26">
        <v>0</v>
      </c>
      <c r="AV108" s="26">
        <v>0</v>
      </c>
      <c r="AW108" s="26">
        <v>0</v>
      </c>
      <c r="AX108" s="36">
        <f t="shared" si="34"/>
        <v>0</v>
      </c>
      <c r="AY108" s="49">
        <f t="shared" si="31"/>
        <v>0</v>
      </c>
    </row>
    <row r="109" spans="1:51" x14ac:dyDescent="0.3">
      <c r="A109" s="17" t="str">
        <f t="shared" si="24"/>
        <v>A60</v>
      </c>
      <c r="B109" s="17" t="str">
        <f t="shared" si="25"/>
        <v>A60D</v>
      </c>
      <c r="C109" s="20" t="s">
        <v>51</v>
      </c>
      <c r="D109" s="17" t="str">
        <f t="shared" si="26"/>
        <v>A60DD60HN</v>
      </c>
      <c r="E109" s="17" t="str">
        <f t="shared" si="27"/>
        <v>A60DD60HN21</v>
      </c>
      <c r="F109" s="19" t="s">
        <v>417</v>
      </c>
      <c r="G109" s="18" t="s">
        <v>409</v>
      </c>
      <c r="H109" s="18" t="s">
        <v>410</v>
      </c>
      <c r="I109" s="21">
        <v>21</v>
      </c>
      <c r="J109" s="18">
        <v>23</v>
      </c>
      <c r="K109" s="18">
        <v>2104</v>
      </c>
      <c r="L109" s="21" t="str">
        <f t="shared" si="28"/>
        <v>A60DDA60HN21232104</v>
      </c>
      <c r="M109" s="19" t="s">
        <v>418</v>
      </c>
      <c r="N109" s="19" t="s">
        <v>419</v>
      </c>
      <c r="O109" s="19" t="s">
        <v>57</v>
      </c>
      <c r="P109" s="19" t="s">
        <v>58</v>
      </c>
      <c r="Q109" s="22">
        <v>19</v>
      </c>
      <c r="R109" s="23">
        <v>20</v>
      </c>
      <c r="S109" s="23">
        <v>0.03</v>
      </c>
      <c r="T109" s="23">
        <v>0</v>
      </c>
      <c r="U109" s="24">
        <f t="shared" si="32"/>
        <v>20.03</v>
      </c>
      <c r="V109" s="23">
        <v>17</v>
      </c>
      <c r="W109" s="23"/>
      <c r="X109" s="24">
        <f t="shared" si="33"/>
        <v>17</v>
      </c>
      <c r="Y109" s="34">
        <f t="shared" si="22"/>
        <v>3100548.7699999996</v>
      </c>
      <c r="Z109" s="26">
        <v>148182.242</v>
      </c>
      <c r="AA109" s="35">
        <f t="shared" si="21"/>
        <v>2963644.84</v>
      </c>
      <c r="AB109" s="28">
        <v>59272.9</v>
      </c>
      <c r="AC109" s="28">
        <v>55770.53</v>
      </c>
      <c r="AD109" s="26">
        <v>0</v>
      </c>
      <c r="AE109" s="29">
        <f t="shared" si="29"/>
        <v>3078688.2699999996</v>
      </c>
      <c r="AF109" s="30">
        <v>0</v>
      </c>
      <c r="AG109" s="30">
        <v>0</v>
      </c>
      <c r="AH109" s="30">
        <v>7600</v>
      </c>
      <c r="AI109" s="30">
        <v>0</v>
      </c>
      <c r="AJ109" s="30">
        <v>9000</v>
      </c>
      <c r="AK109" s="30">
        <v>0</v>
      </c>
      <c r="AL109" s="30">
        <v>0</v>
      </c>
      <c r="AM109" s="30">
        <v>0</v>
      </c>
      <c r="AN109" s="30">
        <v>0</v>
      </c>
      <c r="AO109" s="30">
        <v>0</v>
      </c>
      <c r="AP109" s="30">
        <v>0</v>
      </c>
      <c r="AQ109" s="36">
        <f t="shared" si="23"/>
        <v>16600</v>
      </c>
      <c r="AR109" s="26">
        <v>2.91</v>
      </c>
      <c r="AS109" s="26">
        <v>5260.5</v>
      </c>
      <c r="AT109" s="26">
        <v>0</v>
      </c>
      <c r="AU109" s="26">
        <v>0</v>
      </c>
      <c r="AV109" s="26">
        <v>0</v>
      </c>
      <c r="AW109" s="26">
        <v>0</v>
      </c>
      <c r="AX109" s="36">
        <f t="shared" si="34"/>
        <v>5260.5</v>
      </c>
      <c r="AY109" s="49">
        <f t="shared" si="31"/>
        <v>1.6995186041266525E-3</v>
      </c>
    </row>
    <row r="110" spans="1:51" x14ac:dyDescent="0.3">
      <c r="A110" s="17" t="str">
        <f t="shared" si="24"/>
        <v>A60</v>
      </c>
      <c r="B110" s="17" t="str">
        <f t="shared" si="25"/>
        <v>A60D</v>
      </c>
      <c r="C110" s="20" t="s">
        <v>51</v>
      </c>
      <c r="D110" s="17" t="str">
        <f t="shared" si="26"/>
        <v>A60D060HN</v>
      </c>
      <c r="E110" s="17" t="str">
        <f t="shared" si="27"/>
        <v>A60D060HN21</v>
      </c>
      <c r="F110" s="19" t="s">
        <v>59</v>
      </c>
      <c r="G110" s="18" t="s">
        <v>409</v>
      </c>
      <c r="H110" s="18" t="s">
        <v>410</v>
      </c>
      <c r="I110" s="21">
        <v>21</v>
      </c>
      <c r="J110" s="18">
        <v>23</v>
      </c>
      <c r="K110" s="18">
        <v>2105</v>
      </c>
      <c r="L110" s="21" t="str">
        <f t="shared" si="28"/>
        <v>A60D0A60HN21232105</v>
      </c>
      <c r="M110" s="18" t="s">
        <v>420</v>
      </c>
      <c r="N110" s="19" t="s">
        <v>419</v>
      </c>
      <c r="O110" s="19" t="s">
        <v>57</v>
      </c>
      <c r="P110" s="19" t="s">
        <v>58</v>
      </c>
      <c r="Q110" s="22">
        <v>0</v>
      </c>
      <c r="R110" s="23">
        <v>22</v>
      </c>
      <c r="S110" s="23">
        <v>0.56000000000000005</v>
      </c>
      <c r="T110" s="23">
        <v>0</v>
      </c>
      <c r="U110" s="24">
        <f t="shared" si="32"/>
        <v>22.56</v>
      </c>
      <c r="V110" s="23">
        <v>20</v>
      </c>
      <c r="W110" s="23"/>
      <c r="X110" s="24">
        <f t="shared" si="33"/>
        <v>20</v>
      </c>
      <c r="Y110" s="34">
        <f t="shared" si="22"/>
        <v>3520751.0387999993</v>
      </c>
      <c r="Z110" s="26">
        <v>148708.84039999999</v>
      </c>
      <c r="AA110" s="35">
        <f t="shared" si="21"/>
        <v>3271594.4887999995</v>
      </c>
      <c r="AB110" s="28">
        <v>65431.89</v>
      </c>
      <c r="AC110" s="28">
        <v>61565.59</v>
      </c>
      <c r="AD110" s="26">
        <v>0</v>
      </c>
      <c r="AE110" s="29">
        <f t="shared" si="29"/>
        <v>3398591.9687999994</v>
      </c>
      <c r="AF110" s="30">
        <v>0</v>
      </c>
      <c r="AG110" s="30">
        <v>0</v>
      </c>
      <c r="AH110" s="30">
        <v>0</v>
      </c>
      <c r="AI110" s="30">
        <v>0</v>
      </c>
      <c r="AJ110" s="30">
        <v>9900</v>
      </c>
      <c r="AK110" s="30">
        <v>0</v>
      </c>
      <c r="AL110" s="30">
        <v>0</v>
      </c>
      <c r="AM110" s="30">
        <v>0</v>
      </c>
      <c r="AN110" s="30">
        <v>0</v>
      </c>
      <c r="AO110" s="30">
        <v>0</v>
      </c>
      <c r="AP110" s="30">
        <v>0</v>
      </c>
      <c r="AQ110" s="36">
        <f t="shared" si="23"/>
        <v>9900</v>
      </c>
      <c r="AR110" s="26">
        <v>2.91</v>
      </c>
      <c r="AS110" s="26">
        <v>112259.07</v>
      </c>
      <c r="AT110" s="26">
        <v>0</v>
      </c>
      <c r="AU110" s="26">
        <v>0</v>
      </c>
      <c r="AV110" s="26">
        <v>0</v>
      </c>
      <c r="AW110" s="26">
        <v>0</v>
      </c>
      <c r="AX110" s="36">
        <f t="shared" si="34"/>
        <v>112259.07</v>
      </c>
      <c r="AY110" s="49">
        <f t="shared" si="31"/>
        <v>3.2935113542169256E-2</v>
      </c>
    </row>
    <row r="111" spans="1:51" x14ac:dyDescent="0.3">
      <c r="A111" s="17" t="str">
        <f t="shared" si="24"/>
        <v>A60</v>
      </c>
      <c r="B111" s="17" t="str">
        <f t="shared" si="25"/>
        <v>A60D</v>
      </c>
      <c r="C111" s="20" t="s">
        <v>51</v>
      </c>
      <c r="D111" s="17" t="str">
        <f t="shared" si="26"/>
        <v>A60DL60HN</v>
      </c>
      <c r="E111" s="17" t="str">
        <f t="shared" si="27"/>
        <v>A60DL60HN21</v>
      </c>
      <c r="F111" s="19" t="s">
        <v>421</v>
      </c>
      <c r="G111" s="18" t="s">
        <v>409</v>
      </c>
      <c r="H111" s="18" t="s">
        <v>410</v>
      </c>
      <c r="I111" s="21">
        <v>21</v>
      </c>
      <c r="J111" s="18">
        <v>23</v>
      </c>
      <c r="K111" s="18">
        <v>2106</v>
      </c>
      <c r="L111" s="21" t="str">
        <f t="shared" si="28"/>
        <v>A60DLA60HN21232106</v>
      </c>
      <c r="M111" s="19" t="s">
        <v>422</v>
      </c>
      <c r="N111" s="19" t="s">
        <v>57</v>
      </c>
      <c r="O111" s="19" t="s">
        <v>57</v>
      </c>
      <c r="P111" s="19" t="s">
        <v>58</v>
      </c>
      <c r="Q111" s="22">
        <v>0</v>
      </c>
      <c r="R111" s="23">
        <v>1</v>
      </c>
      <c r="S111" s="23">
        <v>0.03</v>
      </c>
      <c r="T111" s="23">
        <v>0</v>
      </c>
      <c r="U111" s="24">
        <f t="shared" si="32"/>
        <v>1.03</v>
      </c>
      <c r="V111" s="23">
        <v>1</v>
      </c>
      <c r="W111" s="23"/>
      <c r="X111" s="24">
        <f t="shared" si="33"/>
        <v>1</v>
      </c>
      <c r="Y111" s="34">
        <f t="shared" si="22"/>
        <v>140549.88500000001</v>
      </c>
      <c r="Z111" s="26">
        <v>129952.67</v>
      </c>
      <c r="AA111" s="35">
        <f t="shared" si="21"/>
        <v>129952.67</v>
      </c>
      <c r="AB111" s="28">
        <v>2599.0500000000002</v>
      </c>
      <c r="AC111" s="28">
        <v>2445.48</v>
      </c>
      <c r="AD111" s="26">
        <v>0</v>
      </c>
      <c r="AE111" s="29">
        <f t="shared" si="29"/>
        <v>134997.20000000001</v>
      </c>
      <c r="AF111" s="30">
        <v>0</v>
      </c>
      <c r="AG111" s="30">
        <v>0</v>
      </c>
      <c r="AH111" s="30">
        <v>0</v>
      </c>
      <c r="AI111" s="30">
        <v>0</v>
      </c>
      <c r="AJ111" s="30">
        <v>450</v>
      </c>
      <c r="AK111" s="30">
        <v>0</v>
      </c>
      <c r="AL111" s="30">
        <v>0</v>
      </c>
      <c r="AM111" s="30">
        <v>0</v>
      </c>
      <c r="AN111" s="30">
        <v>0</v>
      </c>
      <c r="AO111" s="30">
        <v>0</v>
      </c>
      <c r="AP111" s="30">
        <v>0</v>
      </c>
      <c r="AQ111" s="36">
        <f t="shared" si="23"/>
        <v>450</v>
      </c>
      <c r="AR111" s="26">
        <v>2.91</v>
      </c>
      <c r="AS111" s="26">
        <v>5102.6850000000004</v>
      </c>
      <c r="AT111" s="26">
        <v>0</v>
      </c>
      <c r="AU111" s="26">
        <v>0</v>
      </c>
      <c r="AV111" s="26">
        <v>0</v>
      </c>
      <c r="AW111" s="26">
        <v>0</v>
      </c>
      <c r="AX111" s="36">
        <f t="shared" si="34"/>
        <v>5102.6850000000004</v>
      </c>
      <c r="AY111" s="49">
        <f t="shared" si="31"/>
        <v>3.7672871790631328E-2</v>
      </c>
    </row>
    <row r="112" spans="1:51" x14ac:dyDescent="0.3">
      <c r="A112" s="17" t="str">
        <f t="shared" si="24"/>
        <v>A5X</v>
      </c>
      <c r="B112" s="17" t="str">
        <f t="shared" si="25"/>
        <v>A5XH</v>
      </c>
      <c r="C112" s="20" t="s">
        <v>51</v>
      </c>
      <c r="D112" s="17" t="str">
        <f t="shared" si="26"/>
        <v>A5XHO60HN</v>
      </c>
      <c r="E112" s="17" t="str">
        <f t="shared" si="27"/>
        <v>A5XHO60HN21</v>
      </c>
      <c r="F112" s="19" t="s">
        <v>423</v>
      </c>
      <c r="G112" s="18" t="s">
        <v>409</v>
      </c>
      <c r="H112" s="18" t="s">
        <v>410</v>
      </c>
      <c r="I112" s="21">
        <v>21</v>
      </c>
      <c r="J112" s="18">
        <v>23</v>
      </c>
      <c r="K112" s="18">
        <v>2107</v>
      </c>
      <c r="L112" s="21" t="str">
        <f t="shared" si="28"/>
        <v>A5XHOA60HN21232107</v>
      </c>
      <c r="M112" s="19" t="s">
        <v>424</v>
      </c>
      <c r="N112" s="18" t="s">
        <v>425</v>
      </c>
      <c r="O112" s="19" t="s">
        <v>71</v>
      </c>
      <c r="P112" s="19" t="s">
        <v>58</v>
      </c>
      <c r="Q112" s="22">
        <v>0</v>
      </c>
      <c r="R112" s="23">
        <v>2</v>
      </c>
      <c r="S112" s="23">
        <v>0.05</v>
      </c>
      <c r="T112" s="23">
        <v>0.33300000000000002</v>
      </c>
      <c r="U112" s="24">
        <f t="shared" si="32"/>
        <v>2.383</v>
      </c>
      <c r="V112" s="23">
        <v>1</v>
      </c>
      <c r="W112" s="23">
        <v>0.25</v>
      </c>
      <c r="X112" s="24">
        <f t="shared" si="33"/>
        <v>1.25</v>
      </c>
      <c r="Y112" s="34">
        <f t="shared" si="22"/>
        <v>367703.06</v>
      </c>
      <c r="Z112" s="26">
        <v>151448.845</v>
      </c>
      <c r="AA112" s="35">
        <f t="shared" si="21"/>
        <v>302897.69</v>
      </c>
      <c r="AB112" s="28">
        <v>0</v>
      </c>
      <c r="AC112" s="28">
        <v>5700</v>
      </c>
      <c r="AD112" s="26">
        <v>0</v>
      </c>
      <c r="AE112" s="29">
        <f t="shared" si="29"/>
        <v>308597.69</v>
      </c>
      <c r="AF112" s="30">
        <v>0</v>
      </c>
      <c r="AG112" s="30">
        <v>0</v>
      </c>
      <c r="AH112" s="30">
        <v>0</v>
      </c>
      <c r="AI112" s="30">
        <v>0</v>
      </c>
      <c r="AJ112" s="30">
        <v>900</v>
      </c>
      <c r="AK112" s="30">
        <v>0</v>
      </c>
      <c r="AL112" s="30">
        <v>0</v>
      </c>
      <c r="AM112" s="30">
        <v>0</v>
      </c>
      <c r="AN112" s="30">
        <v>0</v>
      </c>
      <c r="AO112" s="30">
        <v>0</v>
      </c>
      <c r="AP112" s="30">
        <v>48000</v>
      </c>
      <c r="AQ112" s="36">
        <f t="shared" si="23"/>
        <v>48900</v>
      </c>
      <c r="AR112" s="26">
        <v>2.91</v>
      </c>
      <c r="AS112" s="26">
        <v>10205.370000000001</v>
      </c>
      <c r="AT112" s="26">
        <v>0</v>
      </c>
      <c r="AU112" s="26">
        <v>0</v>
      </c>
      <c r="AV112" s="26">
        <v>0</v>
      </c>
      <c r="AW112" s="26">
        <v>0</v>
      </c>
      <c r="AX112" s="36">
        <f t="shared" si="34"/>
        <v>10205.370000000001</v>
      </c>
      <c r="AY112" s="49">
        <f t="shared" si="31"/>
        <v>2.8546673965921292E-2</v>
      </c>
    </row>
    <row r="113" spans="1:51" x14ac:dyDescent="0.3">
      <c r="A113" s="17" t="str">
        <f t="shared" si="24"/>
        <v>A97</v>
      </c>
      <c r="B113" s="17" t="str">
        <f t="shared" si="25"/>
        <v>A97E</v>
      </c>
      <c r="C113" s="20" t="s">
        <v>51</v>
      </c>
      <c r="D113" s="17" t="str">
        <f t="shared" si="26"/>
        <v>A97EP60HN</v>
      </c>
      <c r="E113" s="17" t="str">
        <f t="shared" si="27"/>
        <v>A97EP60HN21</v>
      </c>
      <c r="F113" s="19" t="s">
        <v>426</v>
      </c>
      <c r="G113" s="18" t="s">
        <v>409</v>
      </c>
      <c r="H113" s="18" t="s">
        <v>410</v>
      </c>
      <c r="I113" s="21">
        <v>21</v>
      </c>
      <c r="J113" s="18">
        <v>23</v>
      </c>
      <c r="K113" s="18">
        <v>2108</v>
      </c>
      <c r="L113" s="21" t="str">
        <f t="shared" si="28"/>
        <v>A97EPA60HN21232108</v>
      </c>
      <c r="M113" s="18" t="s">
        <v>427</v>
      </c>
      <c r="N113" s="18" t="s">
        <v>326</v>
      </c>
      <c r="O113" s="42" t="s">
        <v>184</v>
      </c>
      <c r="P113" s="19" t="s">
        <v>58</v>
      </c>
      <c r="Q113" s="22">
        <v>0</v>
      </c>
      <c r="R113" s="23">
        <v>10</v>
      </c>
      <c r="S113" s="23">
        <v>0.25</v>
      </c>
      <c r="T113" s="23">
        <v>1.667</v>
      </c>
      <c r="U113" s="24">
        <f t="shared" si="32"/>
        <v>11.917</v>
      </c>
      <c r="V113" s="23">
        <v>9</v>
      </c>
      <c r="W113" s="23">
        <v>1.25</v>
      </c>
      <c r="X113" s="24">
        <f t="shared" si="33"/>
        <v>10.25</v>
      </c>
      <c r="Y113" s="34">
        <f t="shared" si="22"/>
        <v>1617650.02</v>
      </c>
      <c r="Z113" s="26">
        <v>129770.272</v>
      </c>
      <c r="AA113" s="35">
        <f t="shared" si="21"/>
        <v>1297702.72</v>
      </c>
      <c r="AB113" s="28">
        <v>0</v>
      </c>
      <c r="AC113" s="28">
        <v>24420.45</v>
      </c>
      <c r="AD113" s="26">
        <v>0</v>
      </c>
      <c r="AE113" s="29">
        <f t="shared" si="29"/>
        <v>1322123.17</v>
      </c>
      <c r="AF113" s="30">
        <v>0</v>
      </c>
      <c r="AG113" s="30">
        <v>0</v>
      </c>
      <c r="AH113" s="30">
        <v>0</v>
      </c>
      <c r="AI113" s="30">
        <v>0</v>
      </c>
      <c r="AJ113" s="30">
        <v>4500</v>
      </c>
      <c r="AK113" s="30">
        <v>0</v>
      </c>
      <c r="AL113" s="30">
        <v>0</v>
      </c>
      <c r="AM113" s="30">
        <v>0</v>
      </c>
      <c r="AN113" s="30">
        <v>0</v>
      </c>
      <c r="AO113" s="30">
        <v>0</v>
      </c>
      <c r="AP113" s="30">
        <v>240000</v>
      </c>
      <c r="AQ113" s="36">
        <f t="shared" si="23"/>
        <v>244500</v>
      </c>
      <c r="AR113" s="26">
        <v>2.91</v>
      </c>
      <c r="AS113" s="26">
        <v>51026.85</v>
      </c>
      <c r="AT113" s="26">
        <v>0</v>
      </c>
      <c r="AU113" s="26">
        <v>0</v>
      </c>
      <c r="AV113" s="26">
        <v>0</v>
      </c>
      <c r="AW113" s="26">
        <v>0</v>
      </c>
      <c r="AX113" s="36">
        <f t="shared" si="34"/>
        <v>51026.85</v>
      </c>
      <c r="AY113" s="49">
        <f t="shared" si="31"/>
        <v>3.2571234089433264E-2</v>
      </c>
    </row>
    <row r="114" spans="1:51" x14ac:dyDescent="0.3">
      <c r="A114" s="17" t="str">
        <f t="shared" si="24"/>
        <v>A5X</v>
      </c>
      <c r="B114" s="17" t="str">
        <f t="shared" si="25"/>
        <v>A5XD</v>
      </c>
      <c r="C114" s="20" t="s">
        <v>51</v>
      </c>
      <c r="D114" s="17" t="str">
        <f t="shared" si="26"/>
        <v>A5XD060HN</v>
      </c>
      <c r="E114" s="17" t="str">
        <f t="shared" si="27"/>
        <v>A5XD060HN21</v>
      </c>
      <c r="F114" s="19" t="s">
        <v>428</v>
      </c>
      <c r="G114" s="18" t="s">
        <v>409</v>
      </c>
      <c r="H114" s="18" t="s">
        <v>410</v>
      </c>
      <c r="I114" s="21">
        <v>21</v>
      </c>
      <c r="J114" s="18">
        <v>23</v>
      </c>
      <c r="K114" s="18">
        <v>2109</v>
      </c>
      <c r="L114" s="21" t="str">
        <f t="shared" si="28"/>
        <v>A5XD0A60HN21232109</v>
      </c>
      <c r="M114" s="18" t="s">
        <v>429</v>
      </c>
      <c r="N114" s="18" t="s">
        <v>138</v>
      </c>
      <c r="O114" s="19" t="s">
        <v>71</v>
      </c>
      <c r="P114" s="19" t="s">
        <v>58</v>
      </c>
      <c r="Q114" s="22">
        <v>2</v>
      </c>
      <c r="R114" s="23">
        <v>2</v>
      </c>
      <c r="S114" s="23">
        <v>0.05</v>
      </c>
      <c r="T114" s="23">
        <v>0.33300000000000002</v>
      </c>
      <c r="U114" s="24">
        <f t="shared" si="32"/>
        <v>2.383</v>
      </c>
      <c r="V114" s="23">
        <v>0</v>
      </c>
      <c r="W114" s="23">
        <v>0.25</v>
      </c>
      <c r="X114" s="24">
        <f t="shared" si="33"/>
        <v>0.25</v>
      </c>
      <c r="Y114" s="34">
        <f t="shared" si="22"/>
        <v>357724.06199999998</v>
      </c>
      <c r="Z114" s="26">
        <v>146551.50599999999</v>
      </c>
      <c r="AA114" s="35">
        <f t="shared" si="21"/>
        <v>293103.01199999999</v>
      </c>
      <c r="AB114" s="28">
        <v>0</v>
      </c>
      <c r="AC114" s="28">
        <v>5515.68</v>
      </c>
      <c r="AD114" s="26">
        <v>0</v>
      </c>
      <c r="AE114" s="29">
        <f t="shared" si="29"/>
        <v>298618.69199999998</v>
      </c>
      <c r="AF114" s="30">
        <v>0</v>
      </c>
      <c r="AG114" s="30">
        <v>0</v>
      </c>
      <c r="AH114" s="30">
        <v>0</v>
      </c>
      <c r="AI114" s="30">
        <v>0</v>
      </c>
      <c r="AJ114" s="30">
        <v>900</v>
      </c>
      <c r="AK114" s="30">
        <v>0</v>
      </c>
      <c r="AL114" s="30">
        <v>0</v>
      </c>
      <c r="AM114" s="30">
        <v>0</v>
      </c>
      <c r="AN114" s="30">
        <v>0</v>
      </c>
      <c r="AO114" s="30">
        <v>0</v>
      </c>
      <c r="AP114" s="30">
        <v>48000</v>
      </c>
      <c r="AQ114" s="36">
        <f t="shared" si="23"/>
        <v>48900</v>
      </c>
      <c r="AR114" s="26">
        <v>2.91</v>
      </c>
      <c r="AS114" s="26">
        <v>10205.370000000001</v>
      </c>
      <c r="AT114" s="26">
        <v>0</v>
      </c>
      <c r="AU114" s="26">
        <v>0</v>
      </c>
      <c r="AV114" s="26">
        <v>0</v>
      </c>
      <c r="AW114" s="26">
        <v>0</v>
      </c>
      <c r="AX114" s="36">
        <f t="shared" si="34"/>
        <v>10205.370000000001</v>
      </c>
      <c r="AY114" s="49">
        <f t="shared" si="31"/>
        <v>2.9366391606929741E-2</v>
      </c>
    </row>
    <row r="115" spans="1:51" x14ac:dyDescent="0.3">
      <c r="A115" s="17" t="str">
        <f t="shared" si="24"/>
        <v>A5X</v>
      </c>
      <c r="B115" s="17" t="str">
        <f t="shared" si="25"/>
        <v>A5XH</v>
      </c>
      <c r="C115" s="20" t="s">
        <v>51</v>
      </c>
      <c r="D115" s="17" t="str">
        <f t="shared" si="26"/>
        <v>A5XHS60HN</v>
      </c>
      <c r="E115" s="17" t="str">
        <f t="shared" si="27"/>
        <v>A5XHS60HN21</v>
      </c>
      <c r="F115" s="18" t="s">
        <v>430</v>
      </c>
      <c r="G115" s="18" t="s">
        <v>409</v>
      </c>
      <c r="H115" s="18" t="s">
        <v>410</v>
      </c>
      <c r="I115" s="21">
        <v>21</v>
      </c>
      <c r="J115" s="18">
        <v>23</v>
      </c>
      <c r="K115" s="18">
        <v>2110</v>
      </c>
      <c r="L115" s="21" t="str">
        <f t="shared" si="28"/>
        <v>A5XHSA60HN21232110</v>
      </c>
      <c r="M115" s="18" t="s">
        <v>431</v>
      </c>
      <c r="N115" s="18" t="s">
        <v>425</v>
      </c>
      <c r="O115" s="19" t="s">
        <v>71</v>
      </c>
      <c r="P115" s="19" t="s">
        <v>58</v>
      </c>
      <c r="Q115" s="22">
        <v>8</v>
      </c>
      <c r="R115" s="23">
        <v>9</v>
      </c>
      <c r="S115" s="23">
        <v>0.23</v>
      </c>
      <c r="T115" s="23">
        <v>1.5</v>
      </c>
      <c r="U115" s="24">
        <f t="shared" si="32"/>
        <v>10.73</v>
      </c>
      <c r="V115" s="23">
        <v>6</v>
      </c>
      <c r="W115" s="23">
        <v>1.125</v>
      </c>
      <c r="X115" s="24">
        <f t="shared" si="33"/>
        <v>7.125</v>
      </c>
      <c r="Y115" s="34">
        <f t="shared" si="22"/>
        <v>1642686.3534999997</v>
      </c>
      <c r="Z115" s="26">
        <v>150142.60149999999</v>
      </c>
      <c r="AA115" s="35">
        <f t="shared" si="21"/>
        <v>1351283.4134999998</v>
      </c>
      <c r="AB115" s="28">
        <v>0</v>
      </c>
      <c r="AC115" s="28">
        <v>25428.77</v>
      </c>
      <c r="AD115" s="26">
        <v>0</v>
      </c>
      <c r="AE115" s="29">
        <f t="shared" si="29"/>
        <v>1376712.1834999998</v>
      </c>
      <c r="AF115" s="30">
        <v>0</v>
      </c>
      <c r="AG115" s="30">
        <v>0</v>
      </c>
      <c r="AH115" s="30">
        <v>0</v>
      </c>
      <c r="AI115" s="30">
        <v>0</v>
      </c>
      <c r="AJ115" s="30">
        <v>4050</v>
      </c>
      <c r="AK115" s="30">
        <v>0</v>
      </c>
      <c r="AL115" s="30">
        <v>0</v>
      </c>
      <c r="AM115" s="30">
        <v>0</v>
      </c>
      <c r="AN115" s="30">
        <v>0</v>
      </c>
      <c r="AO115" s="30">
        <v>0</v>
      </c>
      <c r="AP115" s="30">
        <v>216000</v>
      </c>
      <c r="AQ115" s="36">
        <f t="shared" si="23"/>
        <v>220050</v>
      </c>
      <c r="AR115" s="26">
        <v>2.91</v>
      </c>
      <c r="AS115" s="26">
        <v>45924.17</v>
      </c>
      <c r="AT115" s="26">
        <v>0</v>
      </c>
      <c r="AU115" s="26">
        <v>0</v>
      </c>
      <c r="AV115" s="26">
        <v>0</v>
      </c>
      <c r="AW115" s="26">
        <v>0</v>
      </c>
      <c r="AX115" s="36">
        <f t="shared" si="34"/>
        <v>45924.17</v>
      </c>
      <c r="AY115" s="49">
        <f t="shared" si="31"/>
        <v>2.8760807635948127E-2</v>
      </c>
    </row>
    <row r="116" spans="1:51" x14ac:dyDescent="0.3">
      <c r="A116" s="17" t="str">
        <f t="shared" si="24"/>
        <v>A97</v>
      </c>
      <c r="B116" s="17" t="str">
        <f t="shared" si="25"/>
        <v>A97E</v>
      </c>
      <c r="C116" s="20" t="s">
        <v>51</v>
      </c>
      <c r="D116" s="17" t="str">
        <f t="shared" si="26"/>
        <v>A97EJ60HN</v>
      </c>
      <c r="E116" s="17" t="str">
        <f t="shared" si="27"/>
        <v>A97EJ60HN21</v>
      </c>
      <c r="F116" s="18" t="s">
        <v>432</v>
      </c>
      <c r="G116" s="18" t="s">
        <v>409</v>
      </c>
      <c r="H116" s="18" t="s">
        <v>410</v>
      </c>
      <c r="I116" s="21">
        <v>21</v>
      </c>
      <c r="J116" s="18">
        <v>23</v>
      </c>
      <c r="K116" s="18">
        <v>2111</v>
      </c>
      <c r="L116" s="21" t="str">
        <f t="shared" si="28"/>
        <v>A97EJA60HN21232111</v>
      </c>
      <c r="M116" s="18" t="s">
        <v>433</v>
      </c>
      <c r="N116" s="18" t="s">
        <v>326</v>
      </c>
      <c r="O116" s="42" t="s">
        <v>184</v>
      </c>
      <c r="P116" s="19" t="s">
        <v>58</v>
      </c>
      <c r="Q116" s="22">
        <v>0</v>
      </c>
      <c r="R116" s="23">
        <v>49</v>
      </c>
      <c r="S116" s="23">
        <v>1.25</v>
      </c>
      <c r="T116" s="23">
        <v>0</v>
      </c>
      <c r="U116" s="24">
        <f t="shared" si="32"/>
        <v>50.25</v>
      </c>
      <c r="V116" s="23">
        <v>39</v>
      </c>
      <c r="W116" s="23"/>
      <c r="X116" s="24">
        <f t="shared" si="33"/>
        <v>39</v>
      </c>
      <c r="Y116" s="34">
        <f t="shared" si="22"/>
        <v>7075318.0000999998</v>
      </c>
      <c r="Z116" s="26">
        <v>135633.46489999999</v>
      </c>
      <c r="AA116" s="35">
        <f t="shared" si="21"/>
        <v>6646039.7800999992</v>
      </c>
      <c r="AB116" s="28">
        <v>31680</v>
      </c>
      <c r="AC116" s="28">
        <v>125066.65</v>
      </c>
      <c r="AD116" s="26">
        <v>0</v>
      </c>
      <c r="AE116" s="29">
        <f t="shared" si="29"/>
        <v>6802786.4300999995</v>
      </c>
      <c r="AF116" s="30">
        <v>0</v>
      </c>
      <c r="AG116" s="30">
        <v>0</v>
      </c>
      <c r="AH116" s="30">
        <v>0</v>
      </c>
      <c r="AI116" s="30">
        <v>0</v>
      </c>
      <c r="AJ116" s="30">
        <v>22500</v>
      </c>
      <c r="AK116" s="30">
        <v>0</v>
      </c>
      <c r="AL116" s="30">
        <v>0</v>
      </c>
      <c r="AM116" s="30">
        <v>0</v>
      </c>
      <c r="AN116" s="30">
        <v>0</v>
      </c>
      <c r="AO116" s="30">
        <v>0</v>
      </c>
      <c r="AP116" s="30">
        <v>0</v>
      </c>
      <c r="AQ116" s="36">
        <f t="shared" si="23"/>
        <v>22500</v>
      </c>
      <c r="AR116" s="26">
        <v>2.91</v>
      </c>
      <c r="AS116" s="26">
        <v>250031.57</v>
      </c>
      <c r="AT116" s="26">
        <v>0</v>
      </c>
      <c r="AU116" s="26">
        <v>0</v>
      </c>
      <c r="AV116" s="26">
        <v>0</v>
      </c>
      <c r="AW116" s="26">
        <v>0</v>
      </c>
      <c r="AX116" s="36">
        <f t="shared" si="34"/>
        <v>250031.57</v>
      </c>
      <c r="AY116" s="49">
        <f t="shared" si="31"/>
        <v>3.663312486012938E-2</v>
      </c>
    </row>
    <row r="117" spans="1:51" x14ac:dyDescent="0.3">
      <c r="A117" s="17" t="str">
        <f t="shared" si="24"/>
        <v>A97</v>
      </c>
      <c r="B117" s="17" t="str">
        <f t="shared" si="25"/>
        <v>A97E</v>
      </c>
      <c r="C117" s="20" t="s">
        <v>51</v>
      </c>
      <c r="D117" s="17" t="str">
        <f t="shared" si="26"/>
        <v>A97EJ60HN</v>
      </c>
      <c r="E117" s="17" t="str">
        <f t="shared" si="27"/>
        <v>A97EJ60HN21</v>
      </c>
      <c r="F117" s="19" t="s">
        <v>432</v>
      </c>
      <c r="G117" s="18" t="s">
        <v>409</v>
      </c>
      <c r="H117" s="18" t="s">
        <v>410</v>
      </c>
      <c r="I117" s="21">
        <v>21</v>
      </c>
      <c r="J117" s="18">
        <v>23</v>
      </c>
      <c r="K117" s="18">
        <v>2111</v>
      </c>
      <c r="L117" s="21" t="str">
        <f t="shared" si="28"/>
        <v>A97EJA60HN21232111</v>
      </c>
      <c r="M117" s="18" t="s">
        <v>433</v>
      </c>
      <c r="N117" s="18" t="s">
        <v>326</v>
      </c>
      <c r="O117" s="42" t="s">
        <v>184</v>
      </c>
      <c r="P117" s="19" t="s">
        <v>58</v>
      </c>
      <c r="Q117" s="22">
        <v>0</v>
      </c>
      <c r="R117" s="23">
        <v>31.5</v>
      </c>
      <c r="S117" s="23">
        <v>3.11</v>
      </c>
      <c r="T117" s="23">
        <v>0</v>
      </c>
      <c r="U117" s="24">
        <f t="shared" si="32"/>
        <v>34.61</v>
      </c>
      <c r="V117" s="23">
        <v>25</v>
      </c>
      <c r="W117" s="23"/>
      <c r="X117" s="24">
        <f t="shared" si="33"/>
        <v>25</v>
      </c>
      <c r="Y117" s="34">
        <f t="shared" si="22"/>
        <v>5098667.4094500011</v>
      </c>
      <c r="Z117" s="26">
        <v>136882.40030000001</v>
      </c>
      <c r="AA117" s="35">
        <f t="shared" si="21"/>
        <v>4311795.6094500003</v>
      </c>
      <c r="AB117" s="28">
        <v>133103.87</v>
      </c>
      <c r="AC117" s="28">
        <v>83744.19</v>
      </c>
      <c r="AD117" s="26">
        <v>0</v>
      </c>
      <c r="AE117" s="29">
        <f t="shared" si="29"/>
        <v>4528643.6694500009</v>
      </c>
      <c r="AF117" s="30">
        <v>0</v>
      </c>
      <c r="AG117" s="30">
        <v>0</v>
      </c>
      <c r="AH117" s="30">
        <v>0</v>
      </c>
      <c r="AI117" s="30">
        <v>0</v>
      </c>
      <c r="AJ117" s="30">
        <v>0</v>
      </c>
      <c r="AK117" s="30">
        <v>0</v>
      </c>
      <c r="AL117" s="30">
        <v>0</v>
      </c>
      <c r="AM117" s="30">
        <v>0</v>
      </c>
      <c r="AN117" s="30">
        <v>0</v>
      </c>
      <c r="AO117" s="30">
        <v>0</v>
      </c>
      <c r="AP117" s="30">
        <v>0</v>
      </c>
      <c r="AQ117" s="36">
        <f t="shared" si="23"/>
        <v>0</v>
      </c>
      <c r="AR117" s="26">
        <v>2.91</v>
      </c>
      <c r="AS117" s="26">
        <v>160734.57999999999</v>
      </c>
      <c r="AT117" s="26">
        <v>7.59</v>
      </c>
      <c r="AU117" s="26">
        <v>409289.16</v>
      </c>
      <c r="AV117" s="26">
        <v>0</v>
      </c>
      <c r="AW117" s="26">
        <v>0</v>
      </c>
      <c r="AX117" s="36">
        <f t="shared" si="34"/>
        <v>570023.74</v>
      </c>
      <c r="AY117" s="49">
        <f t="shared" si="31"/>
        <v>0.12587074223687569</v>
      </c>
    </row>
    <row r="118" spans="1:51" x14ac:dyDescent="0.3">
      <c r="A118" s="17" t="str">
        <f t="shared" si="24"/>
        <v>A97</v>
      </c>
      <c r="B118" s="17" t="str">
        <f t="shared" si="25"/>
        <v>A97E</v>
      </c>
      <c r="C118" s="20" t="s">
        <v>51</v>
      </c>
      <c r="D118" s="17" t="str">
        <f t="shared" si="26"/>
        <v>A97EP60HN</v>
      </c>
      <c r="E118" s="17" t="str">
        <f t="shared" si="27"/>
        <v>A97EP60HN21</v>
      </c>
      <c r="F118" s="19" t="s">
        <v>426</v>
      </c>
      <c r="G118" s="18" t="s">
        <v>409</v>
      </c>
      <c r="H118" s="18" t="s">
        <v>410</v>
      </c>
      <c r="I118" s="21">
        <v>21</v>
      </c>
      <c r="J118" s="18">
        <v>23</v>
      </c>
      <c r="K118" s="18">
        <v>2112</v>
      </c>
      <c r="L118" s="21" t="str">
        <f t="shared" si="28"/>
        <v>A97EPA60HN21232112</v>
      </c>
      <c r="M118" s="18" t="s">
        <v>434</v>
      </c>
      <c r="N118" s="18" t="s">
        <v>326</v>
      </c>
      <c r="O118" s="42" t="s">
        <v>184</v>
      </c>
      <c r="P118" s="19" t="s">
        <v>58</v>
      </c>
      <c r="Q118" s="22">
        <v>0</v>
      </c>
      <c r="R118" s="23">
        <v>26</v>
      </c>
      <c r="S118" s="23">
        <v>1.47</v>
      </c>
      <c r="T118" s="23">
        <v>0</v>
      </c>
      <c r="U118" s="24">
        <f t="shared" si="32"/>
        <v>27.47</v>
      </c>
      <c r="V118" s="23">
        <v>22</v>
      </c>
      <c r="W118" s="23"/>
      <c r="X118" s="24">
        <f t="shared" si="33"/>
        <v>22</v>
      </c>
      <c r="Y118" s="34">
        <f t="shared" si="22"/>
        <v>3991735.8096000007</v>
      </c>
      <c r="Z118" s="26">
        <v>138489.31460000001</v>
      </c>
      <c r="AA118" s="35">
        <f t="shared" si="21"/>
        <v>3600722.1796000004</v>
      </c>
      <c r="AB118" s="28">
        <v>20000</v>
      </c>
      <c r="AC118" s="28">
        <v>67759.179999999993</v>
      </c>
      <c r="AD118" s="26">
        <v>0</v>
      </c>
      <c r="AE118" s="29">
        <f t="shared" si="29"/>
        <v>3688481.3596000005</v>
      </c>
      <c r="AF118" s="30">
        <v>0</v>
      </c>
      <c r="AG118" s="30">
        <v>0</v>
      </c>
      <c r="AH118" s="30">
        <v>0</v>
      </c>
      <c r="AI118" s="30">
        <v>0</v>
      </c>
      <c r="AJ118" s="30">
        <v>11700</v>
      </c>
      <c r="AK118" s="30">
        <v>0</v>
      </c>
      <c r="AL118" s="30">
        <v>0</v>
      </c>
      <c r="AM118" s="30">
        <v>0</v>
      </c>
      <c r="AN118" s="30">
        <v>0</v>
      </c>
      <c r="AO118" s="30">
        <v>0</v>
      </c>
      <c r="AP118" s="30">
        <v>0</v>
      </c>
      <c r="AQ118" s="36">
        <f t="shared" si="23"/>
        <v>11700</v>
      </c>
      <c r="AR118" s="26">
        <v>2.91</v>
      </c>
      <c r="AS118" s="26">
        <v>132669.81</v>
      </c>
      <c r="AT118" s="26">
        <v>6.97</v>
      </c>
      <c r="AU118" s="26">
        <v>158884.64000000001</v>
      </c>
      <c r="AV118" s="26">
        <v>0</v>
      </c>
      <c r="AW118" s="26">
        <v>0</v>
      </c>
      <c r="AX118" s="36">
        <f t="shared" si="34"/>
        <v>291554.45</v>
      </c>
      <c r="AY118" s="49">
        <f t="shared" si="31"/>
        <v>7.879463779351556E-2</v>
      </c>
    </row>
    <row r="119" spans="1:51" x14ac:dyDescent="0.3">
      <c r="A119" s="17" t="str">
        <f t="shared" si="24"/>
        <v>A60</v>
      </c>
      <c r="B119" s="17" t="str">
        <f t="shared" si="25"/>
        <v>A60D</v>
      </c>
      <c r="C119" s="20" t="s">
        <v>51</v>
      </c>
      <c r="D119" s="17" t="str">
        <f t="shared" si="26"/>
        <v>A60DF60HN</v>
      </c>
      <c r="E119" s="17" t="str">
        <f t="shared" si="27"/>
        <v>A60DF60HN21</v>
      </c>
      <c r="F119" s="19" t="s">
        <v>435</v>
      </c>
      <c r="G119" s="18" t="s">
        <v>409</v>
      </c>
      <c r="H119" s="18" t="s">
        <v>410</v>
      </c>
      <c r="I119" s="21">
        <v>21</v>
      </c>
      <c r="J119" s="18">
        <v>23</v>
      </c>
      <c r="K119" s="18">
        <v>2113</v>
      </c>
      <c r="L119" s="21" t="str">
        <f t="shared" si="28"/>
        <v>A60DFA60HN21232113</v>
      </c>
      <c r="M119" s="18" t="s">
        <v>436</v>
      </c>
      <c r="N119" s="19" t="s">
        <v>419</v>
      </c>
      <c r="O119" s="19" t="s">
        <v>57</v>
      </c>
      <c r="P119" s="19" t="s">
        <v>58</v>
      </c>
      <c r="Q119" s="22">
        <v>0</v>
      </c>
      <c r="R119" s="23">
        <v>3</v>
      </c>
      <c r="S119" s="23">
        <v>0.26</v>
      </c>
      <c r="T119" s="23">
        <v>0</v>
      </c>
      <c r="U119" s="24">
        <f t="shared" ref="U119:U150" si="35">SUM($R119:$T119)</f>
        <v>3.26</v>
      </c>
      <c r="V119" s="23">
        <v>3</v>
      </c>
      <c r="W119" s="23"/>
      <c r="X119" s="24">
        <f t="shared" si="33"/>
        <v>3</v>
      </c>
      <c r="Y119" s="34">
        <f t="shared" si="22"/>
        <v>429405.20499999996</v>
      </c>
      <c r="Z119" s="26">
        <v>121409.12</v>
      </c>
      <c r="AA119" s="35">
        <f t="shared" si="21"/>
        <v>364227.36</v>
      </c>
      <c r="AB119" s="28">
        <v>5000</v>
      </c>
      <c r="AC119" s="28">
        <v>6854.1</v>
      </c>
      <c r="AD119" s="26">
        <v>0</v>
      </c>
      <c r="AE119" s="29">
        <f t="shared" si="29"/>
        <v>376081.45999999996</v>
      </c>
      <c r="AF119" s="30">
        <v>0</v>
      </c>
      <c r="AG119" s="30">
        <v>0</v>
      </c>
      <c r="AH119" s="30">
        <v>0</v>
      </c>
      <c r="AI119" s="30">
        <v>0</v>
      </c>
      <c r="AJ119" s="30">
        <v>1350</v>
      </c>
      <c r="AK119" s="30">
        <v>0</v>
      </c>
      <c r="AL119" s="30">
        <v>0</v>
      </c>
      <c r="AM119" s="30">
        <v>0</v>
      </c>
      <c r="AN119" s="30">
        <v>0</v>
      </c>
      <c r="AO119" s="30">
        <v>0</v>
      </c>
      <c r="AP119" s="30">
        <v>0</v>
      </c>
      <c r="AQ119" s="36">
        <f t="shared" si="23"/>
        <v>1350</v>
      </c>
      <c r="AR119" s="26">
        <v>2.91</v>
      </c>
      <c r="AS119" s="26">
        <v>15308.06</v>
      </c>
      <c r="AT119" s="26">
        <v>6.97</v>
      </c>
      <c r="AU119" s="26">
        <v>36665.684999999998</v>
      </c>
      <c r="AV119" s="26">
        <v>0</v>
      </c>
      <c r="AW119" s="26">
        <v>0</v>
      </c>
      <c r="AX119" s="36">
        <f t="shared" si="34"/>
        <v>51973.744999999995</v>
      </c>
      <c r="AY119" s="49">
        <f t="shared" si="31"/>
        <v>0.13770379660455437</v>
      </c>
    </row>
    <row r="120" spans="1:51" x14ac:dyDescent="0.3">
      <c r="A120" s="17" t="str">
        <f t="shared" si="24"/>
        <v>A5X</v>
      </c>
      <c r="B120" s="17" t="str">
        <f t="shared" si="25"/>
        <v>A5XE</v>
      </c>
      <c r="C120" s="20" t="s">
        <v>51</v>
      </c>
      <c r="D120" s="17" t="str">
        <f t="shared" si="26"/>
        <v>A5XEF60HN</v>
      </c>
      <c r="E120" s="17" t="str">
        <f t="shared" si="27"/>
        <v>A5XEF60HN21</v>
      </c>
      <c r="F120" s="19" t="s">
        <v>437</v>
      </c>
      <c r="G120" s="18" t="s">
        <v>409</v>
      </c>
      <c r="H120" s="18" t="s">
        <v>410</v>
      </c>
      <c r="I120" s="21">
        <v>21</v>
      </c>
      <c r="J120" s="18">
        <v>23</v>
      </c>
      <c r="K120" s="18">
        <v>2114</v>
      </c>
      <c r="L120" s="21" t="str">
        <f t="shared" si="28"/>
        <v>A5XEFA60HN21232114</v>
      </c>
      <c r="M120" s="18" t="s">
        <v>438</v>
      </c>
      <c r="N120" s="18" t="s">
        <v>439</v>
      </c>
      <c r="O120" s="19" t="s">
        <v>71</v>
      </c>
      <c r="P120" s="19" t="s">
        <v>58</v>
      </c>
      <c r="Q120" s="22">
        <v>4</v>
      </c>
      <c r="R120" s="23">
        <v>12</v>
      </c>
      <c r="S120" s="23">
        <v>0.76</v>
      </c>
      <c r="T120" s="23">
        <v>0</v>
      </c>
      <c r="U120" s="24">
        <f t="shared" si="35"/>
        <v>12.76</v>
      </c>
      <c r="V120" s="23">
        <v>10</v>
      </c>
      <c r="W120" s="23"/>
      <c r="X120" s="24">
        <f t="shared" si="33"/>
        <v>10</v>
      </c>
      <c r="Y120" s="34">
        <f t="shared" si="22"/>
        <v>2178078.6300000004</v>
      </c>
      <c r="Z120" s="26">
        <v>160380.1</v>
      </c>
      <c r="AA120" s="35">
        <f t="shared" si="21"/>
        <v>1924561.2000000002</v>
      </c>
      <c r="AB120" s="28">
        <v>80000</v>
      </c>
      <c r="AC120" s="28">
        <v>36216.81</v>
      </c>
      <c r="AD120" s="26">
        <v>0</v>
      </c>
      <c r="AE120" s="29">
        <f t="shared" ref="AE120:AE180" si="36">SUM(AA120:AD120)</f>
        <v>2040778.0100000002</v>
      </c>
      <c r="AF120" s="30">
        <v>0</v>
      </c>
      <c r="AG120" s="30">
        <v>0</v>
      </c>
      <c r="AH120" s="30">
        <v>0</v>
      </c>
      <c r="AI120" s="30">
        <v>0</v>
      </c>
      <c r="AJ120" s="30">
        <v>5400</v>
      </c>
      <c r="AK120" s="30">
        <v>0</v>
      </c>
      <c r="AL120" s="30">
        <v>0</v>
      </c>
      <c r="AM120" s="30">
        <v>0</v>
      </c>
      <c r="AN120" s="30">
        <v>0</v>
      </c>
      <c r="AO120" s="30">
        <v>0</v>
      </c>
      <c r="AP120" s="30">
        <v>0</v>
      </c>
      <c r="AQ120" s="36">
        <f t="shared" si="23"/>
        <v>5400</v>
      </c>
      <c r="AR120" s="26">
        <v>2.91</v>
      </c>
      <c r="AS120" s="26">
        <v>61232.23</v>
      </c>
      <c r="AT120" s="26">
        <v>3.36</v>
      </c>
      <c r="AU120" s="26">
        <v>70668.39</v>
      </c>
      <c r="AV120" s="26">
        <v>0</v>
      </c>
      <c r="AW120" s="26">
        <v>0</v>
      </c>
      <c r="AX120" s="36">
        <f t="shared" si="34"/>
        <v>131900.62</v>
      </c>
      <c r="AY120" s="49">
        <f t="shared" si="31"/>
        <v>6.4461947765727376E-2</v>
      </c>
    </row>
    <row r="121" spans="1:51" x14ac:dyDescent="0.3">
      <c r="A121" s="17" t="str">
        <f t="shared" si="24"/>
        <v>A5X</v>
      </c>
      <c r="B121" s="17" t="str">
        <f t="shared" si="25"/>
        <v>A5XE</v>
      </c>
      <c r="C121" s="20" t="s">
        <v>51</v>
      </c>
      <c r="D121" s="17" t="str">
        <f t="shared" si="26"/>
        <v>A5XEP60HN</v>
      </c>
      <c r="E121" s="17" t="str">
        <f t="shared" si="27"/>
        <v>A5XEP60HN21</v>
      </c>
      <c r="F121" s="19" t="s">
        <v>440</v>
      </c>
      <c r="G121" s="18" t="s">
        <v>409</v>
      </c>
      <c r="H121" s="18" t="s">
        <v>410</v>
      </c>
      <c r="I121" s="21">
        <v>21</v>
      </c>
      <c r="J121" s="18">
        <v>23</v>
      </c>
      <c r="K121" s="18">
        <v>2115</v>
      </c>
      <c r="L121" s="21" t="str">
        <f t="shared" si="28"/>
        <v>A5XEPA60HN21232115</v>
      </c>
      <c r="M121" s="18" t="s">
        <v>441</v>
      </c>
      <c r="N121" s="18" t="s">
        <v>439</v>
      </c>
      <c r="O121" s="19" t="s">
        <v>71</v>
      </c>
      <c r="P121" s="19" t="s">
        <v>58</v>
      </c>
      <c r="Q121" s="22">
        <v>0</v>
      </c>
      <c r="R121" s="23">
        <v>1</v>
      </c>
      <c r="S121" s="23">
        <v>0.06</v>
      </c>
      <c r="T121" s="23">
        <v>0</v>
      </c>
      <c r="U121" s="24">
        <f t="shared" si="35"/>
        <v>1.06</v>
      </c>
      <c r="V121" s="23">
        <v>1</v>
      </c>
      <c r="W121" s="23"/>
      <c r="X121" s="24">
        <f t="shared" si="33"/>
        <v>1</v>
      </c>
      <c r="Y121" s="34">
        <f t="shared" si="22"/>
        <v>173650.02</v>
      </c>
      <c r="Z121" s="26">
        <v>159212.21</v>
      </c>
      <c r="AA121" s="35">
        <f t="shared" si="21"/>
        <v>159212.21</v>
      </c>
      <c r="AB121" s="28">
        <v>0</v>
      </c>
      <c r="AC121" s="28">
        <v>2996.09</v>
      </c>
      <c r="AD121" s="26">
        <v>0</v>
      </c>
      <c r="AE121" s="29">
        <f t="shared" si="36"/>
        <v>162208.29999999999</v>
      </c>
      <c r="AF121" s="30">
        <v>0</v>
      </c>
      <c r="AG121" s="30">
        <v>0</v>
      </c>
      <c r="AH121" s="30">
        <v>0</v>
      </c>
      <c r="AI121" s="30">
        <v>0</v>
      </c>
      <c r="AJ121" s="30">
        <v>450</v>
      </c>
      <c r="AK121" s="30">
        <v>0</v>
      </c>
      <c r="AL121" s="30">
        <v>0</v>
      </c>
      <c r="AM121" s="30">
        <v>0</v>
      </c>
      <c r="AN121" s="30">
        <v>0</v>
      </c>
      <c r="AO121" s="30">
        <v>0</v>
      </c>
      <c r="AP121" s="30">
        <v>0</v>
      </c>
      <c r="AQ121" s="36">
        <f t="shared" si="23"/>
        <v>450</v>
      </c>
      <c r="AR121" s="26">
        <v>2.91</v>
      </c>
      <c r="AS121" s="26">
        <v>5102.6899999999996</v>
      </c>
      <c r="AT121" s="26">
        <v>3.36</v>
      </c>
      <c r="AU121" s="26">
        <v>5889.03</v>
      </c>
      <c r="AV121" s="26">
        <v>0</v>
      </c>
      <c r="AW121" s="26">
        <v>0</v>
      </c>
      <c r="AX121" s="36">
        <f t="shared" si="34"/>
        <v>10991.72</v>
      </c>
      <c r="AY121" s="49">
        <f t="shared" si="31"/>
        <v>6.7575524888677671E-2</v>
      </c>
    </row>
    <row r="122" spans="1:51" x14ac:dyDescent="0.3">
      <c r="A122" s="17" t="str">
        <f t="shared" si="24"/>
        <v>A5X</v>
      </c>
      <c r="B122" s="17" t="str">
        <f t="shared" si="25"/>
        <v>A5XH</v>
      </c>
      <c r="C122" s="20" t="s">
        <v>51</v>
      </c>
      <c r="D122" s="17" t="str">
        <f t="shared" si="26"/>
        <v>A5XHJ60HN</v>
      </c>
      <c r="E122" s="17" t="str">
        <f t="shared" si="27"/>
        <v>A5XHJ60HN21</v>
      </c>
      <c r="F122" s="19" t="s">
        <v>442</v>
      </c>
      <c r="G122" s="18" t="s">
        <v>409</v>
      </c>
      <c r="H122" s="18" t="s">
        <v>410</v>
      </c>
      <c r="I122" s="21">
        <v>21</v>
      </c>
      <c r="J122" s="18">
        <v>23</v>
      </c>
      <c r="K122" s="18">
        <v>2116</v>
      </c>
      <c r="L122" s="21" t="str">
        <f t="shared" si="28"/>
        <v>A5XHJA60HN21232116</v>
      </c>
      <c r="M122" s="18" t="s">
        <v>443</v>
      </c>
      <c r="N122" s="18" t="s">
        <v>425</v>
      </c>
      <c r="O122" s="19" t="s">
        <v>71</v>
      </c>
      <c r="P122" s="19" t="s">
        <v>58</v>
      </c>
      <c r="Q122" s="22">
        <v>0</v>
      </c>
      <c r="R122" s="23">
        <v>4</v>
      </c>
      <c r="S122" s="23">
        <v>0.24</v>
      </c>
      <c r="T122" s="23">
        <v>0</v>
      </c>
      <c r="U122" s="24">
        <f t="shared" si="35"/>
        <v>4.24</v>
      </c>
      <c r="V122" s="23">
        <v>3</v>
      </c>
      <c r="W122" s="23"/>
      <c r="X122" s="24">
        <f t="shared" si="33"/>
        <v>3</v>
      </c>
      <c r="Y122" s="34">
        <f t="shared" si="22"/>
        <v>694794.40799999994</v>
      </c>
      <c r="Z122" s="26">
        <v>159211.867</v>
      </c>
      <c r="AA122" s="35">
        <f t="shared" si="21"/>
        <v>636847.46799999999</v>
      </c>
      <c r="AB122" s="28">
        <v>0</v>
      </c>
      <c r="AC122" s="28">
        <v>11984.34</v>
      </c>
      <c r="AD122" s="26">
        <v>0</v>
      </c>
      <c r="AE122" s="29">
        <f t="shared" si="36"/>
        <v>648831.80799999996</v>
      </c>
      <c r="AF122" s="30">
        <v>0</v>
      </c>
      <c r="AG122" s="30">
        <v>0</v>
      </c>
      <c r="AH122" s="30">
        <v>0</v>
      </c>
      <c r="AI122" s="30">
        <v>0</v>
      </c>
      <c r="AJ122" s="30">
        <v>1800</v>
      </c>
      <c r="AK122" s="30">
        <v>0</v>
      </c>
      <c r="AL122" s="30">
        <v>0</v>
      </c>
      <c r="AM122" s="30">
        <v>0</v>
      </c>
      <c r="AN122" s="30">
        <v>0</v>
      </c>
      <c r="AO122" s="30">
        <v>0</v>
      </c>
      <c r="AP122" s="30">
        <v>0</v>
      </c>
      <c r="AQ122" s="36">
        <f t="shared" si="23"/>
        <v>1800</v>
      </c>
      <c r="AR122" s="26">
        <v>2.91</v>
      </c>
      <c r="AS122" s="26">
        <v>20410.740000000002</v>
      </c>
      <c r="AT122" s="26">
        <v>3.39</v>
      </c>
      <c r="AU122" s="26">
        <v>23751.86</v>
      </c>
      <c r="AV122" s="26">
        <v>0</v>
      </c>
      <c r="AW122" s="26">
        <v>0</v>
      </c>
      <c r="AX122" s="36">
        <f t="shared" si="34"/>
        <v>44162.600000000006</v>
      </c>
      <c r="AY122" s="49">
        <f t="shared" si="31"/>
        <v>6.7876484759872069E-2</v>
      </c>
    </row>
    <row r="123" spans="1:51" x14ac:dyDescent="0.3">
      <c r="A123" s="17" t="str">
        <f t="shared" si="24"/>
        <v>A60</v>
      </c>
      <c r="B123" s="17" t="str">
        <f t="shared" si="25"/>
        <v>A60D</v>
      </c>
      <c r="C123" s="20" t="s">
        <v>51</v>
      </c>
      <c r="D123" s="17" t="str">
        <f t="shared" si="26"/>
        <v>A60DG60HN</v>
      </c>
      <c r="E123" s="17" t="str">
        <f t="shared" si="27"/>
        <v>A60DG60HN21</v>
      </c>
      <c r="F123" s="18" t="s">
        <v>444</v>
      </c>
      <c r="G123" s="18" t="s">
        <v>409</v>
      </c>
      <c r="H123" s="18" t="s">
        <v>410</v>
      </c>
      <c r="I123" s="21">
        <v>21</v>
      </c>
      <c r="J123" s="18">
        <v>23</v>
      </c>
      <c r="K123" s="18">
        <v>2117</v>
      </c>
      <c r="L123" s="21" t="str">
        <f t="shared" si="28"/>
        <v>A60DGA60HN21232117</v>
      </c>
      <c r="M123" s="18" t="s">
        <v>445</v>
      </c>
      <c r="N123" s="18" t="s">
        <v>419</v>
      </c>
      <c r="O123" s="19" t="s">
        <v>57</v>
      </c>
      <c r="P123" s="19" t="s">
        <v>58</v>
      </c>
      <c r="Q123" s="22">
        <v>0</v>
      </c>
      <c r="R123" s="23">
        <v>1</v>
      </c>
      <c r="S123" s="23">
        <v>0.06</v>
      </c>
      <c r="T123" s="23">
        <v>0</v>
      </c>
      <c r="U123" s="24">
        <f t="shared" si="35"/>
        <v>1.06</v>
      </c>
      <c r="V123" s="23">
        <v>1</v>
      </c>
      <c r="W123" s="23"/>
      <c r="X123" s="24">
        <f t="shared" si="33"/>
        <v>1</v>
      </c>
      <c r="Y123" s="34">
        <f t="shared" si="22"/>
        <v>183241.60000000001</v>
      </c>
      <c r="Z123" s="26">
        <v>168578.6</v>
      </c>
      <c r="AA123" s="35">
        <f t="shared" si="21"/>
        <v>168578.6</v>
      </c>
      <c r="AB123" s="28">
        <v>0</v>
      </c>
      <c r="AC123" s="28">
        <v>3172.35</v>
      </c>
      <c r="AD123" s="26">
        <v>0</v>
      </c>
      <c r="AE123" s="29">
        <f t="shared" si="36"/>
        <v>171750.95</v>
      </c>
      <c r="AF123" s="30">
        <v>0</v>
      </c>
      <c r="AG123" s="30">
        <v>0</v>
      </c>
      <c r="AH123" s="30">
        <v>0</v>
      </c>
      <c r="AI123" s="30">
        <v>0</v>
      </c>
      <c r="AJ123" s="30">
        <v>450</v>
      </c>
      <c r="AK123" s="30">
        <v>0</v>
      </c>
      <c r="AL123" s="30">
        <v>0</v>
      </c>
      <c r="AM123" s="30">
        <v>0</v>
      </c>
      <c r="AN123" s="30">
        <v>0</v>
      </c>
      <c r="AO123" s="30">
        <v>0</v>
      </c>
      <c r="AP123" s="30">
        <v>0</v>
      </c>
      <c r="AQ123" s="36">
        <f t="shared" si="23"/>
        <v>450</v>
      </c>
      <c r="AR123" s="26">
        <v>2.91</v>
      </c>
      <c r="AS123" s="26">
        <v>5102.6899999999996</v>
      </c>
      <c r="AT123" s="26">
        <v>3.39</v>
      </c>
      <c r="AU123" s="26">
        <v>5937.96</v>
      </c>
      <c r="AV123" s="26">
        <v>0</v>
      </c>
      <c r="AW123" s="26">
        <v>0</v>
      </c>
      <c r="AX123" s="36">
        <f t="shared" si="34"/>
        <v>11040.65</v>
      </c>
      <c r="AY123" s="49">
        <f t="shared" si="31"/>
        <v>6.4114919226636077E-2</v>
      </c>
    </row>
    <row r="124" spans="1:51" x14ac:dyDescent="0.3">
      <c r="A124" s="17" t="str">
        <f t="shared" si="24"/>
        <v>A60</v>
      </c>
      <c r="B124" s="17" t="str">
        <f t="shared" si="25"/>
        <v>A60D</v>
      </c>
      <c r="C124" s="20" t="s">
        <v>51</v>
      </c>
      <c r="D124" s="17" t="str">
        <f t="shared" si="26"/>
        <v>A60DG60HN</v>
      </c>
      <c r="E124" s="17" t="str">
        <f t="shared" si="27"/>
        <v>A60DG60HN21</v>
      </c>
      <c r="F124" s="19" t="s">
        <v>444</v>
      </c>
      <c r="G124" s="18" t="s">
        <v>409</v>
      </c>
      <c r="H124" s="18" t="s">
        <v>410</v>
      </c>
      <c r="I124" s="21">
        <v>21</v>
      </c>
      <c r="J124" s="18">
        <v>23</v>
      </c>
      <c r="K124" s="18">
        <v>2117</v>
      </c>
      <c r="L124" s="21" t="str">
        <f t="shared" si="28"/>
        <v>A60DGA60HN21232117</v>
      </c>
      <c r="M124" s="18" t="s">
        <v>445</v>
      </c>
      <c r="N124" s="18" t="s">
        <v>419</v>
      </c>
      <c r="O124" s="19" t="s">
        <v>57</v>
      </c>
      <c r="P124" s="19" t="s">
        <v>58</v>
      </c>
      <c r="Q124" s="22">
        <v>0</v>
      </c>
      <c r="R124" s="23">
        <v>1</v>
      </c>
      <c r="S124" s="23">
        <v>0.03</v>
      </c>
      <c r="T124" s="23">
        <v>0</v>
      </c>
      <c r="U124" s="24">
        <f t="shared" si="35"/>
        <v>1.03</v>
      </c>
      <c r="V124" s="23">
        <v>0</v>
      </c>
      <c r="W124" s="23"/>
      <c r="X124" s="24">
        <f t="shared" si="33"/>
        <v>0</v>
      </c>
      <c r="Y124" s="34">
        <f t="shared" si="22"/>
        <v>175967.32</v>
      </c>
      <c r="Z124" s="26">
        <v>163894.72</v>
      </c>
      <c r="AA124" s="35">
        <f t="shared" si="21"/>
        <v>163894.72</v>
      </c>
      <c r="AB124" s="28">
        <v>3277.89</v>
      </c>
      <c r="AC124" s="28">
        <v>3084.21</v>
      </c>
      <c r="AD124" s="26">
        <v>0</v>
      </c>
      <c r="AE124" s="29">
        <f t="shared" si="36"/>
        <v>170256.82</v>
      </c>
      <c r="AF124" s="30">
        <v>0</v>
      </c>
      <c r="AG124" s="30">
        <v>0</v>
      </c>
      <c r="AH124" s="30">
        <v>0</v>
      </c>
      <c r="AI124" s="30">
        <v>0</v>
      </c>
      <c r="AJ124" s="30">
        <v>450</v>
      </c>
      <c r="AK124" s="30">
        <v>0</v>
      </c>
      <c r="AL124" s="30">
        <v>0</v>
      </c>
      <c r="AM124" s="30">
        <v>0</v>
      </c>
      <c r="AN124" s="30">
        <v>0</v>
      </c>
      <c r="AO124" s="30">
        <v>0</v>
      </c>
      <c r="AP124" s="30">
        <v>0</v>
      </c>
      <c r="AQ124" s="36">
        <f t="shared" si="23"/>
        <v>450</v>
      </c>
      <c r="AR124" s="26">
        <v>2.91</v>
      </c>
      <c r="AS124" s="26">
        <v>5260.5</v>
      </c>
      <c r="AT124" s="26">
        <v>0</v>
      </c>
      <c r="AU124" s="26">
        <v>0</v>
      </c>
      <c r="AV124" s="26">
        <v>0</v>
      </c>
      <c r="AW124" s="26">
        <v>0</v>
      </c>
      <c r="AX124" s="36">
        <f t="shared" si="34"/>
        <v>5260.5</v>
      </c>
      <c r="AY124" s="49">
        <f t="shared" si="31"/>
        <v>3.081599200313145E-2</v>
      </c>
    </row>
    <row r="125" spans="1:51" x14ac:dyDescent="0.3">
      <c r="A125" s="17" t="str">
        <f t="shared" si="24"/>
        <v>A5X</v>
      </c>
      <c r="B125" s="17" t="str">
        <f t="shared" si="25"/>
        <v>A5XH</v>
      </c>
      <c r="C125" s="20" t="s">
        <v>51</v>
      </c>
      <c r="D125" s="17" t="str">
        <f t="shared" si="26"/>
        <v>A5XH060HN</v>
      </c>
      <c r="E125" s="17" t="str">
        <f t="shared" si="27"/>
        <v>A5XH060HN21</v>
      </c>
      <c r="F125" s="19" t="s">
        <v>446</v>
      </c>
      <c r="G125" s="18" t="s">
        <v>409</v>
      </c>
      <c r="H125" s="18" t="s">
        <v>410</v>
      </c>
      <c r="I125" s="21">
        <v>21</v>
      </c>
      <c r="J125" s="18">
        <v>23</v>
      </c>
      <c r="K125" s="18">
        <v>2118</v>
      </c>
      <c r="L125" s="21" t="str">
        <f t="shared" si="28"/>
        <v>A5XH0A60HN21232118</v>
      </c>
      <c r="M125" s="18" t="s">
        <v>447</v>
      </c>
      <c r="N125" s="18" t="s">
        <v>425</v>
      </c>
      <c r="O125" s="19" t="s">
        <v>71</v>
      </c>
      <c r="P125" s="19" t="s">
        <v>58</v>
      </c>
      <c r="Q125" s="22">
        <v>0</v>
      </c>
      <c r="R125" s="23">
        <v>1</v>
      </c>
      <c r="S125" s="23">
        <v>0.06</v>
      </c>
      <c r="T125" s="23">
        <v>0</v>
      </c>
      <c r="U125" s="24">
        <f t="shared" si="35"/>
        <v>1.06</v>
      </c>
      <c r="V125" s="23">
        <v>1</v>
      </c>
      <c r="W125" s="23"/>
      <c r="X125" s="24">
        <f t="shared" si="33"/>
        <v>1</v>
      </c>
      <c r="Y125" s="34">
        <f t="shared" si="22"/>
        <v>183241.60000000001</v>
      </c>
      <c r="Z125" s="26">
        <v>168578.6</v>
      </c>
      <c r="AA125" s="35">
        <f t="shared" si="21"/>
        <v>168578.6</v>
      </c>
      <c r="AB125" s="28">
        <v>0</v>
      </c>
      <c r="AC125" s="28">
        <v>3172.35</v>
      </c>
      <c r="AD125" s="26">
        <v>0</v>
      </c>
      <c r="AE125" s="29">
        <f t="shared" si="36"/>
        <v>171750.95</v>
      </c>
      <c r="AF125" s="30">
        <v>0</v>
      </c>
      <c r="AG125" s="30">
        <v>0</v>
      </c>
      <c r="AH125" s="30">
        <v>0</v>
      </c>
      <c r="AI125" s="30">
        <v>0</v>
      </c>
      <c r="AJ125" s="30">
        <v>450</v>
      </c>
      <c r="AK125" s="30">
        <v>0</v>
      </c>
      <c r="AL125" s="30">
        <v>0</v>
      </c>
      <c r="AM125" s="30">
        <v>0</v>
      </c>
      <c r="AN125" s="30">
        <v>0</v>
      </c>
      <c r="AO125" s="30">
        <v>0</v>
      </c>
      <c r="AP125" s="30">
        <v>0</v>
      </c>
      <c r="AQ125" s="36">
        <f t="shared" si="23"/>
        <v>450</v>
      </c>
      <c r="AR125" s="26">
        <v>2.91</v>
      </c>
      <c r="AS125" s="26">
        <v>5102.6899999999996</v>
      </c>
      <c r="AT125" s="26">
        <v>3.39</v>
      </c>
      <c r="AU125" s="26">
        <v>5937.96</v>
      </c>
      <c r="AV125" s="26">
        <v>0</v>
      </c>
      <c r="AW125" s="26">
        <v>0</v>
      </c>
      <c r="AX125" s="36">
        <f t="shared" si="34"/>
        <v>11040.65</v>
      </c>
      <c r="AY125" s="49">
        <f t="shared" si="31"/>
        <v>6.4114919226636077E-2</v>
      </c>
    </row>
    <row r="126" spans="1:51" x14ac:dyDescent="0.3">
      <c r="A126" s="17" t="str">
        <f t="shared" si="24"/>
        <v>A41</v>
      </c>
      <c r="B126" s="17" t="str">
        <f t="shared" si="25"/>
        <v>A41B</v>
      </c>
      <c r="C126" s="20" t="s">
        <v>51</v>
      </c>
      <c r="D126" s="17" t="str">
        <f t="shared" si="26"/>
        <v>A41BB60HN</v>
      </c>
      <c r="E126" s="17" t="str">
        <f t="shared" si="27"/>
        <v>A41BB60HN21</v>
      </c>
      <c r="F126" s="18" t="s">
        <v>448</v>
      </c>
      <c r="G126" s="18" t="s">
        <v>409</v>
      </c>
      <c r="H126" s="18" t="s">
        <v>410</v>
      </c>
      <c r="I126" s="21">
        <v>21</v>
      </c>
      <c r="J126" s="18">
        <v>23</v>
      </c>
      <c r="K126" s="18">
        <v>2119</v>
      </c>
      <c r="L126" s="21" t="str">
        <f t="shared" si="28"/>
        <v>A41BBA60HN21232119</v>
      </c>
      <c r="M126" s="19" t="s">
        <v>449</v>
      </c>
      <c r="N126" s="18" t="s">
        <v>450</v>
      </c>
      <c r="O126" s="19" t="s">
        <v>450</v>
      </c>
      <c r="P126" s="18" t="s">
        <v>58</v>
      </c>
      <c r="Q126" s="22">
        <v>3</v>
      </c>
      <c r="R126" s="23">
        <v>3</v>
      </c>
      <c r="S126" s="23">
        <v>0.14000000000000001</v>
      </c>
      <c r="T126" s="23">
        <v>0.2</v>
      </c>
      <c r="U126" s="24">
        <f t="shared" si="35"/>
        <v>3.3400000000000003</v>
      </c>
      <c r="V126" s="23">
        <v>3</v>
      </c>
      <c r="W126" s="23">
        <v>0.20000000000000007</v>
      </c>
      <c r="X126" s="24">
        <f t="shared" si="33"/>
        <v>3.2</v>
      </c>
      <c r="Y126" s="34">
        <f t="shared" si="22"/>
        <v>477754.55999999994</v>
      </c>
      <c r="Z126" s="26">
        <v>139500</v>
      </c>
      <c r="AA126" s="35">
        <f t="shared" si="21"/>
        <v>418500</v>
      </c>
      <c r="AB126" s="28">
        <v>1666.67</v>
      </c>
      <c r="AC126" s="28">
        <v>8024.0999999999995</v>
      </c>
      <c r="AD126" s="26">
        <v>0</v>
      </c>
      <c r="AE126" s="29">
        <f t="shared" si="36"/>
        <v>428190.76999999996</v>
      </c>
      <c r="AF126" s="30">
        <v>0</v>
      </c>
      <c r="AG126" s="30">
        <v>0</v>
      </c>
      <c r="AH126" s="30">
        <v>0</v>
      </c>
      <c r="AI126" s="30">
        <v>0</v>
      </c>
      <c r="AJ126" s="30">
        <v>0</v>
      </c>
      <c r="AK126" s="30">
        <v>0</v>
      </c>
      <c r="AL126" s="30">
        <v>0</v>
      </c>
      <c r="AM126" s="30">
        <v>0</v>
      </c>
      <c r="AN126" s="30">
        <v>0</v>
      </c>
      <c r="AO126" s="30">
        <v>0</v>
      </c>
      <c r="AP126" s="30">
        <v>24930.41</v>
      </c>
      <c r="AQ126" s="36">
        <f t="shared" si="23"/>
        <v>24930.41</v>
      </c>
      <c r="AR126" s="26">
        <v>2.91</v>
      </c>
      <c r="AS126" s="26">
        <v>15308.06</v>
      </c>
      <c r="AT126" s="26">
        <v>4.32</v>
      </c>
      <c r="AU126" s="26">
        <v>9325.32</v>
      </c>
      <c r="AV126" s="26">
        <v>0</v>
      </c>
      <c r="AW126" s="26">
        <v>0</v>
      </c>
      <c r="AX126" s="36">
        <f t="shared" si="34"/>
        <v>24633.379999999997</v>
      </c>
      <c r="AY126" s="49">
        <f t="shared" si="31"/>
        <v>5.436377968471922E-2</v>
      </c>
    </row>
    <row r="127" spans="1:51" x14ac:dyDescent="0.3">
      <c r="A127" s="17" t="str">
        <f t="shared" si="24"/>
        <v>A97</v>
      </c>
      <c r="B127" s="17" t="str">
        <f t="shared" si="25"/>
        <v>A97E</v>
      </c>
      <c r="C127" s="20" t="s">
        <v>51</v>
      </c>
      <c r="D127" s="17" t="str">
        <f t="shared" si="26"/>
        <v>A97EF60HN</v>
      </c>
      <c r="E127" s="17" t="str">
        <f t="shared" si="27"/>
        <v>A97EF60HN21</v>
      </c>
      <c r="F127" s="18" t="s">
        <v>451</v>
      </c>
      <c r="G127" s="18" t="s">
        <v>409</v>
      </c>
      <c r="H127" s="18" t="s">
        <v>410</v>
      </c>
      <c r="I127" s="21">
        <v>21</v>
      </c>
      <c r="J127" s="18">
        <v>23</v>
      </c>
      <c r="K127" s="18">
        <v>2120</v>
      </c>
      <c r="L127" s="21" t="str">
        <f t="shared" si="28"/>
        <v>A97EFA60HN21232120</v>
      </c>
      <c r="M127" s="18" t="s">
        <v>452</v>
      </c>
      <c r="N127" s="18" t="s">
        <v>326</v>
      </c>
      <c r="O127" s="42" t="s">
        <v>184</v>
      </c>
      <c r="P127" s="19" t="s">
        <v>58</v>
      </c>
      <c r="Q127" s="22">
        <v>0</v>
      </c>
      <c r="R127" s="23">
        <v>3</v>
      </c>
      <c r="S127" s="23">
        <v>0.14000000000000001</v>
      </c>
      <c r="T127" s="23">
        <v>0.2</v>
      </c>
      <c r="U127" s="24">
        <f t="shared" si="35"/>
        <v>3.3400000000000003</v>
      </c>
      <c r="V127" s="23">
        <v>3</v>
      </c>
      <c r="W127" s="23">
        <v>0.20000000000000007</v>
      </c>
      <c r="X127" s="24">
        <f t="shared" si="33"/>
        <v>3.2</v>
      </c>
      <c r="Y127" s="34">
        <f t="shared" si="22"/>
        <v>477754.55999999994</v>
      </c>
      <c r="Z127" s="26">
        <v>139500</v>
      </c>
      <c r="AA127" s="35">
        <f t="shared" si="21"/>
        <v>418500</v>
      </c>
      <c r="AB127" s="28">
        <v>1666.67</v>
      </c>
      <c r="AC127" s="28">
        <v>8024.0999999999995</v>
      </c>
      <c r="AD127" s="26">
        <v>0</v>
      </c>
      <c r="AE127" s="29">
        <f t="shared" si="36"/>
        <v>428190.76999999996</v>
      </c>
      <c r="AF127" s="30">
        <v>0</v>
      </c>
      <c r="AG127" s="30">
        <v>0</v>
      </c>
      <c r="AH127" s="30">
        <v>0</v>
      </c>
      <c r="AI127" s="30">
        <v>0</v>
      </c>
      <c r="AJ127" s="30">
        <v>0</v>
      </c>
      <c r="AK127" s="30">
        <v>0</v>
      </c>
      <c r="AL127" s="30">
        <v>0</v>
      </c>
      <c r="AM127" s="30">
        <v>0</v>
      </c>
      <c r="AN127" s="30">
        <v>0</v>
      </c>
      <c r="AO127" s="30">
        <v>0</v>
      </c>
      <c r="AP127" s="30">
        <v>24930.41</v>
      </c>
      <c r="AQ127" s="36">
        <f t="shared" si="23"/>
        <v>24930.41</v>
      </c>
      <c r="AR127" s="26">
        <v>2.91</v>
      </c>
      <c r="AS127" s="26">
        <v>15308.06</v>
      </c>
      <c r="AT127" s="26">
        <v>4.32</v>
      </c>
      <c r="AU127" s="26">
        <v>9325.32</v>
      </c>
      <c r="AV127" s="26">
        <v>0</v>
      </c>
      <c r="AW127" s="26">
        <v>0</v>
      </c>
      <c r="AX127" s="36">
        <f t="shared" si="34"/>
        <v>24633.379999999997</v>
      </c>
      <c r="AY127" s="49">
        <f t="shared" si="31"/>
        <v>5.436377968471922E-2</v>
      </c>
    </row>
    <row r="128" spans="1:51" x14ac:dyDescent="0.3">
      <c r="A128" s="17" t="str">
        <f t="shared" si="24"/>
        <v>A41</v>
      </c>
      <c r="B128" s="17" t="str">
        <f t="shared" si="25"/>
        <v>A41G</v>
      </c>
      <c r="C128" s="20" t="s">
        <v>51</v>
      </c>
      <c r="D128" s="17" t="str">
        <f t="shared" si="26"/>
        <v>A41GG60HN</v>
      </c>
      <c r="E128" s="17" t="str">
        <f t="shared" si="27"/>
        <v>A41GG60HN21</v>
      </c>
      <c r="F128" s="18" t="s">
        <v>453</v>
      </c>
      <c r="G128" s="18" t="s">
        <v>409</v>
      </c>
      <c r="H128" s="18" t="s">
        <v>410</v>
      </c>
      <c r="I128" s="21">
        <v>21</v>
      </c>
      <c r="J128" s="18">
        <v>23</v>
      </c>
      <c r="K128" s="18">
        <v>2121</v>
      </c>
      <c r="L128" s="21" t="str">
        <f t="shared" si="28"/>
        <v>A41GGA60HN21232121</v>
      </c>
      <c r="M128" s="18" t="s">
        <v>454</v>
      </c>
      <c r="N128" s="18" t="s">
        <v>450</v>
      </c>
      <c r="O128" s="19" t="s">
        <v>450</v>
      </c>
      <c r="P128" s="18" t="s">
        <v>58</v>
      </c>
      <c r="Q128" s="22">
        <v>5</v>
      </c>
      <c r="R128" s="23">
        <v>5</v>
      </c>
      <c r="S128" s="23">
        <v>0.24</v>
      </c>
      <c r="T128" s="23">
        <v>0.33</v>
      </c>
      <c r="U128" s="24">
        <f t="shared" si="35"/>
        <v>5.57</v>
      </c>
      <c r="V128" s="23">
        <v>4</v>
      </c>
      <c r="W128" s="23">
        <v>0.33333333333333348</v>
      </c>
      <c r="X128" s="24">
        <f t="shared" si="33"/>
        <v>4.3333333333333339</v>
      </c>
      <c r="Y128" s="34">
        <f t="shared" si="22"/>
        <v>796257.56</v>
      </c>
      <c r="Z128" s="26">
        <v>139500</v>
      </c>
      <c r="AA128" s="35">
        <f t="shared" si="21"/>
        <v>697500</v>
      </c>
      <c r="AB128" s="28">
        <v>2777.78</v>
      </c>
      <c r="AC128" s="28">
        <v>13373.5</v>
      </c>
      <c r="AD128" s="26">
        <v>0</v>
      </c>
      <c r="AE128" s="29">
        <f t="shared" si="36"/>
        <v>713651.28</v>
      </c>
      <c r="AF128" s="30">
        <v>0</v>
      </c>
      <c r="AG128" s="30">
        <v>0</v>
      </c>
      <c r="AH128" s="30">
        <v>0</v>
      </c>
      <c r="AI128" s="30">
        <v>0</v>
      </c>
      <c r="AJ128" s="30">
        <v>0</v>
      </c>
      <c r="AK128" s="30">
        <v>0</v>
      </c>
      <c r="AL128" s="30">
        <v>0</v>
      </c>
      <c r="AM128" s="30">
        <v>0</v>
      </c>
      <c r="AN128" s="30">
        <v>0</v>
      </c>
      <c r="AO128" s="30">
        <v>0</v>
      </c>
      <c r="AP128" s="30">
        <v>41550.65</v>
      </c>
      <c r="AQ128" s="36">
        <f t="shared" si="23"/>
        <v>41550.65</v>
      </c>
      <c r="AR128" s="26">
        <v>2.91</v>
      </c>
      <c r="AS128" s="26">
        <v>25513.43</v>
      </c>
      <c r="AT128" s="26">
        <v>4.32</v>
      </c>
      <c r="AU128" s="26">
        <v>15542.2</v>
      </c>
      <c r="AV128" s="26">
        <v>0</v>
      </c>
      <c r="AW128" s="26">
        <v>0</v>
      </c>
      <c r="AX128" s="36">
        <f t="shared" si="34"/>
        <v>41055.630000000005</v>
      </c>
      <c r="AY128" s="49">
        <f t="shared" si="31"/>
        <v>5.4363777910366305E-2</v>
      </c>
    </row>
    <row r="129" spans="1:51" x14ac:dyDescent="0.3">
      <c r="A129" s="17" t="str">
        <f t="shared" si="24"/>
        <v>A41</v>
      </c>
      <c r="B129" s="17" t="str">
        <f t="shared" si="25"/>
        <v>A41A</v>
      </c>
      <c r="C129" s="20" t="s">
        <v>51</v>
      </c>
      <c r="D129" s="17" t="str">
        <f t="shared" si="26"/>
        <v>A41AA60HN</v>
      </c>
      <c r="E129" s="17" t="str">
        <f t="shared" si="27"/>
        <v>A41AA60HN21</v>
      </c>
      <c r="F129" s="18" t="s">
        <v>455</v>
      </c>
      <c r="G129" s="18" t="s">
        <v>409</v>
      </c>
      <c r="H129" s="18" t="s">
        <v>410</v>
      </c>
      <c r="I129" s="21">
        <v>21</v>
      </c>
      <c r="J129" s="18">
        <v>23</v>
      </c>
      <c r="K129" s="18">
        <v>2122</v>
      </c>
      <c r="L129" s="21" t="str">
        <f t="shared" si="28"/>
        <v>A41AAA60HN21232122</v>
      </c>
      <c r="M129" s="19" t="s">
        <v>456</v>
      </c>
      <c r="N129" s="18" t="s">
        <v>450</v>
      </c>
      <c r="O129" s="19" t="s">
        <v>450</v>
      </c>
      <c r="P129" s="18" t="s">
        <v>58</v>
      </c>
      <c r="Q129" s="22">
        <v>5.5</v>
      </c>
      <c r="R129" s="23">
        <v>3.5</v>
      </c>
      <c r="S129" s="23">
        <v>0.17</v>
      </c>
      <c r="T129" s="23">
        <v>0.23</v>
      </c>
      <c r="U129" s="24">
        <f t="shared" si="35"/>
        <v>3.9</v>
      </c>
      <c r="V129" s="23">
        <v>3</v>
      </c>
      <c r="W129" s="23">
        <v>0.23333333333333342</v>
      </c>
      <c r="X129" s="24">
        <f t="shared" si="33"/>
        <v>3.2333333333333334</v>
      </c>
      <c r="Y129" s="34">
        <f t="shared" si="22"/>
        <v>557380.29</v>
      </c>
      <c r="Z129" s="26">
        <v>139500</v>
      </c>
      <c r="AA129" s="35">
        <f t="shared" ref="AA129:AA180" si="37">$Z129*$R129</f>
        <v>488250</v>
      </c>
      <c r="AB129" s="28">
        <v>1944.44</v>
      </c>
      <c r="AC129" s="28">
        <v>9361.4499999999989</v>
      </c>
      <c r="AD129" s="26">
        <v>0</v>
      </c>
      <c r="AE129" s="29">
        <f t="shared" si="36"/>
        <v>499555.89</v>
      </c>
      <c r="AF129" s="30">
        <v>0</v>
      </c>
      <c r="AG129" s="30">
        <v>0</v>
      </c>
      <c r="AH129" s="30">
        <v>0</v>
      </c>
      <c r="AI129" s="30">
        <v>0</v>
      </c>
      <c r="AJ129" s="30">
        <v>0</v>
      </c>
      <c r="AK129" s="30">
        <v>0</v>
      </c>
      <c r="AL129" s="30">
        <v>0</v>
      </c>
      <c r="AM129" s="30">
        <v>0</v>
      </c>
      <c r="AN129" s="30">
        <v>0</v>
      </c>
      <c r="AO129" s="30">
        <v>0</v>
      </c>
      <c r="AP129" s="30">
        <v>29085.46</v>
      </c>
      <c r="AQ129" s="36">
        <f t="shared" si="23"/>
        <v>29085.46</v>
      </c>
      <c r="AR129" s="26">
        <v>2.91</v>
      </c>
      <c r="AS129" s="26">
        <v>17859.400000000001</v>
      </c>
      <c r="AT129" s="26">
        <v>4.32</v>
      </c>
      <c r="AU129" s="26">
        <v>10879.54</v>
      </c>
      <c r="AV129" s="26">
        <v>0</v>
      </c>
      <c r="AW129" s="26">
        <v>0</v>
      </c>
      <c r="AX129" s="36">
        <f t="shared" si="34"/>
        <v>28738.940000000002</v>
      </c>
      <c r="AY129" s="49">
        <f t="shared" si="31"/>
        <v>5.4363776121561437E-2</v>
      </c>
    </row>
    <row r="130" spans="1:51" x14ac:dyDescent="0.3">
      <c r="A130" s="17" t="str">
        <f t="shared" si="24"/>
        <v>D4M</v>
      </c>
      <c r="B130" s="17" t="str">
        <f t="shared" si="25"/>
        <v>D4M0</v>
      </c>
      <c r="C130" s="20" t="s">
        <v>51</v>
      </c>
      <c r="D130" s="17" t="str">
        <f t="shared" si="26"/>
        <v>D4M0060HN</v>
      </c>
      <c r="E130" s="17" t="str">
        <f t="shared" si="27"/>
        <v>D4M0060HN21</v>
      </c>
      <c r="F130" s="19" t="s">
        <v>336</v>
      </c>
      <c r="G130" s="18" t="s">
        <v>409</v>
      </c>
      <c r="H130" s="18" t="s">
        <v>410</v>
      </c>
      <c r="I130" s="21">
        <v>21</v>
      </c>
      <c r="J130" s="18">
        <v>23</v>
      </c>
      <c r="K130" s="18">
        <v>2123</v>
      </c>
      <c r="L130" s="21" t="str">
        <f t="shared" si="28"/>
        <v>D4M00A60HN21232123</v>
      </c>
      <c r="M130" s="19" t="s">
        <v>457</v>
      </c>
      <c r="N130" s="19" t="s">
        <v>458</v>
      </c>
      <c r="O130" s="19" t="s">
        <v>82</v>
      </c>
      <c r="P130" s="19" t="s">
        <v>58</v>
      </c>
      <c r="Q130" s="22">
        <v>0</v>
      </c>
      <c r="R130" s="23">
        <v>1</v>
      </c>
      <c r="S130" s="23">
        <v>0.05</v>
      </c>
      <c r="T130" s="23">
        <v>7.0000000000000007E-2</v>
      </c>
      <c r="U130" s="24">
        <f t="shared" si="35"/>
        <v>1.1200000000000001</v>
      </c>
      <c r="V130" s="23">
        <v>0</v>
      </c>
      <c r="W130" s="23">
        <v>6.6666666666666693E-2</v>
      </c>
      <c r="X130" s="24">
        <f t="shared" si="33"/>
        <v>6.6666666666666693E-2</v>
      </c>
      <c r="Y130" s="34">
        <f t="shared" ref="Y130:Y180" si="38">AE130+AQ130+AX130</f>
        <v>159251.52000000002</v>
      </c>
      <c r="Z130" s="26">
        <v>139500</v>
      </c>
      <c r="AA130" s="35">
        <f t="shared" si="37"/>
        <v>139500</v>
      </c>
      <c r="AB130" s="28">
        <v>555.55999999999995</v>
      </c>
      <c r="AC130" s="28">
        <v>2674.7</v>
      </c>
      <c r="AD130" s="26">
        <v>0</v>
      </c>
      <c r="AE130" s="29">
        <f t="shared" si="36"/>
        <v>142730.26</v>
      </c>
      <c r="AF130" s="30">
        <v>0</v>
      </c>
      <c r="AG130" s="30">
        <v>0</v>
      </c>
      <c r="AH130" s="30">
        <v>0</v>
      </c>
      <c r="AI130" s="30">
        <v>0</v>
      </c>
      <c r="AJ130" s="30">
        <v>0</v>
      </c>
      <c r="AK130" s="30">
        <v>0</v>
      </c>
      <c r="AL130" s="30">
        <v>0</v>
      </c>
      <c r="AM130" s="30">
        <v>0</v>
      </c>
      <c r="AN130" s="30">
        <v>0</v>
      </c>
      <c r="AO130" s="30">
        <v>0</v>
      </c>
      <c r="AP130" s="30">
        <v>8310.1299999999992</v>
      </c>
      <c r="AQ130" s="36">
        <f t="shared" ref="AQ130:AQ180" si="39">SUBTOTAL(9,AF130:AP130)</f>
        <v>8310.1299999999992</v>
      </c>
      <c r="AR130" s="26">
        <v>2.91</v>
      </c>
      <c r="AS130" s="26">
        <v>5102.6899999999996</v>
      </c>
      <c r="AT130" s="26">
        <v>4.32</v>
      </c>
      <c r="AU130" s="26">
        <v>3108.44</v>
      </c>
      <c r="AV130" s="26">
        <v>0</v>
      </c>
      <c r="AW130" s="26">
        <v>0</v>
      </c>
      <c r="AX130" s="36">
        <f t="shared" si="34"/>
        <v>8211.1299999999992</v>
      </c>
      <c r="AY130" s="49">
        <f t="shared" si="31"/>
        <v>5.4363802953633786E-2</v>
      </c>
    </row>
    <row r="131" spans="1:51" x14ac:dyDescent="0.3">
      <c r="A131" s="17" t="str">
        <f t="shared" si="24"/>
        <v>A22</v>
      </c>
      <c r="B131" s="17" t="str">
        <f t="shared" si="25"/>
        <v>A22D</v>
      </c>
      <c r="C131" s="20" t="s">
        <v>51</v>
      </c>
      <c r="D131" s="17" t="str">
        <f t="shared" si="26"/>
        <v>A22DE60HN</v>
      </c>
      <c r="E131" s="17" t="str">
        <f t="shared" si="27"/>
        <v>A22DE60HN21</v>
      </c>
      <c r="F131" s="19" t="s">
        <v>459</v>
      </c>
      <c r="G131" s="18" t="s">
        <v>409</v>
      </c>
      <c r="H131" s="18" t="s">
        <v>410</v>
      </c>
      <c r="I131" s="21">
        <v>21</v>
      </c>
      <c r="J131" s="18">
        <v>23</v>
      </c>
      <c r="K131" s="18">
        <v>2124</v>
      </c>
      <c r="L131" s="21" t="str">
        <f t="shared" si="28"/>
        <v>A22DEA60HN21232124</v>
      </c>
      <c r="M131" s="19" t="s">
        <v>460</v>
      </c>
      <c r="N131" s="19" t="s">
        <v>461</v>
      </c>
      <c r="O131" s="19" t="s">
        <v>67</v>
      </c>
      <c r="P131" s="19" t="s">
        <v>58</v>
      </c>
      <c r="Q131" s="22">
        <v>0</v>
      </c>
      <c r="R131" s="23">
        <v>1</v>
      </c>
      <c r="S131" s="23">
        <v>0.05</v>
      </c>
      <c r="T131" s="23">
        <v>7.0000000000000007E-2</v>
      </c>
      <c r="U131" s="24">
        <f t="shared" si="35"/>
        <v>1.1200000000000001</v>
      </c>
      <c r="V131" s="23">
        <v>0</v>
      </c>
      <c r="W131" s="23">
        <v>6.6666666666666693E-2</v>
      </c>
      <c r="X131" s="24">
        <f t="shared" si="33"/>
        <v>6.6666666666666693E-2</v>
      </c>
      <c r="Y131" s="34">
        <f t="shared" si="38"/>
        <v>159251.53000000003</v>
      </c>
      <c r="Z131" s="26">
        <v>139500</v>
      </c>
      <c r="AA131" s="35">
        <f t="shared" si="37"/>
        <v>139500</v>
      </c>
      <c r="AB131" s="28">
        <v>555.55999999999995</v>
      </c>
      <c r="AC131" s="28">
        <v>2674.7</v>
      </c>
      <c r="AD131" s="26">
        <v>0</v>
      </c>
      <c r="AE131" s="29">
        <f t="shared" si="36"/>
        <v>142730.26</v>
      </c>
      <c r="AF131" s="30">
        <v>0</v>
      </c>
      <c r="AG131" s="30">
        <v>0</v>
      </c>
      <c r="AH131" s="30">
        <v>0</v>
      </c>
      <c r="AI131" s="30">
        <v>0</v>
      </c>
      <c r="AJ131" s="30">
        <v>0</v>
      </c>
      <c r="AK131" s="30">
        <v>0</v>
      </c>
      <c r="AL131" s="30">
        <v>0</v>
      </c>
      <c r="AM131" s="30">
        <v>0</v>
      </c>
      <c r="AN131" s="30">
        <v>0</v>
      </c>
      <c r="AO131" s="30">
        <v>0</v>
      </c>
      <c r="AP131" s="30">
        <v>8310.14</v>
      </c>
      <c r="AQ131" s="36">
        <f t="shared" si="39"/>
        <v>8310.14</v>
      </c>
      <c r="AR131" s="26">
        <v>2.91</v>
      </c>
      <c r="AS131" s="26">
        <v>5102.6899999999996</v>
      </c>
      <c r="AT131" s="26">
        <v>4.32</v>
      </c>
      <c r="AU131" s="26">
        <v>3108.44</v>
      </c>
      <c r="AV131" s="26">
        <v>0</v>
      </c>
      <c r="AW131" s="26">
        <v>0</v>
      </c>
      <c r="AX131" s="36">
        <f t="shared" si="34"/>
        <v>8211.1299999999992</v>
      </c>
      <c r="AY131" s="49">
        <f t="shared" si="31"/>
        <v>5.4363799354344919E-2</v>
      </c>
    </row>
    <row r="132" spans="1:51" x14ac:dyDescent="0.3">
      <c r="A132" s="17" t="str">
        <f t="shared" si="24"/>
        <v>A25</v>
      </c>
      <c r="B132" s="17" t="str">
        <f t="shared" si="25"/>
        <v>A25F</v>
      </c>
      <c r="C132" s="20" t="s">
        <v>51</v>
      </c>
      <c r="D132" s="17" t="str">
        <f t="shared" si="26"/>
        <v>A25FF60HN</v>
      </c>
      <c r="E132" s="17" t="str">
        <f t="shared" si="27"/>
        <v>A25FF60HN21</v>
      </c>
      <c r="F132" s="18" t="s">
        <v>462</v>
      </c>
      <c r="G132" s="18" t="s">
        <v>409</v>
      </c>
      <c r="H132" s="18" t="s">
        <v>410</v>
      </c>
      <c r="I132" s="21">
        <v>21</v>
      </c>
      <c r="J132" s="18">
        <v>23</v>
      </c>
      <c r="K132" s="18">
        <v>2125</v>
      </c>
      <c r="L132" s="21" t="str">
        <f t="shared" si="28"/>
        <v>A25FFA60HN21232125</v>
      </c>
      <c r="M132" s="19" t="s">
        <v>463</v>
      </c>
      <c r="N132" s="19" t="s">
        <v>464</v>
      </c>
      <c r="O132" s="19" t="s">
        <v>67</v>
      </c>
      <c r="P132" s="19" t="s">
        <v>58</v>
      </c>
      <c r="Q132" s="22">
        <v>0</v>
      </c>
      <c r="R132" s="23">
        <v>1</v>
      </c>
      <c r="S132" s="23">
        <v>0.05</v>
      </c>
      <c r="T132" s="23">
        <v>7.0000000000000007E-2</v>
      </c>
      <c r="U132" s="24">
        <f t="shared" si="35"/>
        <v>1.1200000000000001</v>
      </c>
      <c r="V132" s="23">
        <v>0</v>
      </c>
      <c r="W132" s="23">
        <v>6.6666666666666693E-2</v>
      </c>
      <c r="X132" s="24">
        <f t="shared" si="33"/>
        <v>6.6666666666666693E-2</v>
      </c>
      <c r="Y132" s="34">
        <f t="shared" si="38"/>
        <v>159251.53000000003</v>
      </c>
      <c r="Z132" s="26">
        <v>139500</v>
      </c>
      <c r="AA132" s="35">
        <f t="shared" si="37"/>
        <v>139500</v>
      </c>
      <c r="AB132" s="28">
        <v>555.55999999999995</v>
      </c>
      <c r="AC132" s="28">
        <v>2674.7</v>
      </c>
      <c r="AD132" s="26">
        <v>0</v>
      </c>
      <c r="AE132" s="29">
        <f t="shared" si="36"/>
        <v>142730.26</v>
      </c>
      <c r="AF132" s="30">
        <v>0</v>
      </c>
      <c r="AG132" s="30">
        <v>0</v>
      </c>
      <c r="AH132" s="30">
        <v>0</v>
      </c>
      <c r="AI132" s="30">
        <v>0</v>
      </c>
      <c r="AJ132" s="30">
        <v>0</v>
      </c>
      <c r="AK132" s="30">
        <v>0</v>
      </c>
      <c r="AL132" s="30">
        <v>0</v>
      </c>
      <c r="AM132" s="30">
        <v>0</v>
      </c>
      <c r="AN132" s="30">
        <v>0</v>
      </c>
      <c r="AO132" s="30">
        <v>0</v>
      </c>
      <c r="AP132" s="30">
        <v>8310.14</v>
      </c>
      <c r="AQ132" s="36">
        <f t="shared" si="39"/>
        <v>8310.14</v>
      </c>
      <c r="AR132" s="26">
        <v>2.91</v>
      </c>
      <c r="AS132" s="26">
        <v>5102.6899999999996</v>
      </c>
      <c r="AT132" s="26">
        <v>4.32</v>
      </c>
      <c r="AU132" s="26">
        <v>3108.44</v>
      </c>
      <c r="AV132" s="26">
        <v>0</v>
      </c>
      <c r="AW132" s="26">
        <v>0</v>
      </c>
      <c r="AX132" s="36">
        <f t="shared" si="34"/>
        <v>8211.1299999999992</v>
      </c>
      <c r="AY132" s="49">
        <f t="shared" si="31"/>
        <v>5.4363799354344919E-2</v>
      </c>
    </row>
    <row r="133" spans="1:51" x14ac:dyDescent="0.3">
      <c r="A133" s="17" t="str">
        <f t="shared" si="24"/>
        <v>A5X</v>
      </c>
      <c r="B133" s="17" t="str">
        <f t="shared" si="25"/>
        <v>A5XK</v>
      </c>
      <c r="C133" s="20" t="s">
        <v>51</v>
      </c>
      <c r="D133" s="17" t="str">
        <f t="shared" si="26"/>
        <v>A5XK060HN</v>
      </c>
      <c r="E133" s="17" t="str">
        <f t="shared" si="27"/>
        <v>A5XK060HN21</v>
      </c>
      <c r="F133" s="18" t="s">
        <v>317</v>
      </c>
      <c r="G133" s="18" t="s">
        <v>409</v>
      </c>
      <c r="H133" s="18" t="s">
        <v>410</v>
      </c>
      <c r="I133" s="21">
        <v>21</v>
      </c>
      <c r="J133" s="18">
        <v>23</v>
      </c>
      <c r="K133" s="18">
        <v>2127</v>
      </c>
      <c r="L133" s="21" t="str">
        <f t="shared" si="28"/>
        <v>A5XK0A60HN21232127</v>
      </c>
      <c r="M133" s="18" t="s">
        <v>465</v>
      </c>
      <c r="N133" s="18" t="s">
        <v>466</v>
      </c>
      <c r="O133" s="19" t="s">
        <v>71</v>
      </c>
      <c r="P133" s="19" t="s">
        <v>58</v>
      </c>
      <c r="Q133" s="22">
        <v>4</v>
      </c>
      <c r="R133" s="23">
        <v>4</v>
      </c>
      <c r="S133" s="23">
        <v>0.19</v>
      </c>
      <c r="T133" s="23">
        <v>0.27</v>
      </c>
      <c r="U133" s="24">
        <f t="shared" si="35"/>
        <v>4.4600000000000009</v>
      </c>
      <c r="V133" s="23">
        <v>3</v>
      </c>
      <c r="W133" s="23">
        <v>0.26666666666666677</v>
      </c>
      <c r="X133" s="24">
        <f t="shared" si="33"/>
        <v>3.2666666666666666</v>
      </c>
      <c r="Y133" s="34">
        <f t="shared" si="38"/>
        <v>637006.08000000007</v>
      </c>
      <c r="Z133" s="26">
        <v>139500</v>
      </c>
      <c r="AA133" s="35">
        <f t="shared" si="37"/>
        <v>558000</v>
      </c>
      <c r="AB133" s="28">
        <v>2222.2199999999998</v>
      </c>
      <c r="AC133" s="28">
        <v>10698.8</v>
      </c>
      <c r="AD133" s="26">
        <v>0</v>
      </c>
      <c r="AE133" s="29">
        <f t="shared" si="36"/>
        <v>570921.02</v>
      </c>
      <c r="AF133" s="30">
        <v>0</v>
      </c>
      <c r="AG133" s="30">
        <v>0</v>
      </c>
      <c r="AH133" s="30">
        <v>0</v>
      </c>
      <c r="AI133" s="30">
        <v>0</v>
      </c>
      <c r="AJ133" s="30">
        <v>0</v>
      </c>
      <c r="AK133" s="30">
        <v>0</v>
      </c>
      <c r="AL133" s="30">
        <v>0</v>
      </c>
      <c r="AM133" s="30">
        <v>0</v>
      </c>
      <c r="AN133" s="30">
        <v>0</v>
      </c>
      <c r="AO133" s="30">
        <v>0</v>
      </c>
      <c r="AP133" s="30">
        <v>33240.559999999998</v>
      </c>
      <c r="AQ133" s="36">
        <f t="shared" si="39"/>
        <v>33240.559999999998</v>
      </c>
      <c r="AR133" s="26">
        <v>2.91</v>
      </c>
      <c r="AS133" s="26">
        <v>20410.740000000002</v>
      </c>
      <c r="AT133" s="26">
        <v>4.32</v>
      </c>
      <c r="AU133" s="26">
        <v>12433.76</v>
      </c>
      <c r="AV133" s="26">
        <v>0</v>
      </c>
      <c r="AW133" s="26">
        <v>0</v>
      </c>
      <c r="AX133" s="36">
        <f t="shared" si="34"/>
        <v>32844.5</v>
      </c>
      <c r="AY133" s="49">
        <f t="shared" si="31"/>
        <v>5.4363768050262308E-2</v>
      </c>
    </row>
    <row r="134" spans="1:51" x14ac:dyDescent="0.3">
      <c r="A134" s="17" t="str">
        <f t="shared" si="24"/>
        <v>A5X</v>
      </c>
      <c r="B134" s="17" t="str">
        <f t="shared" si="25"/>
        <v>A5XK</v>
      </c>
      <c r="C134" s="20" t="s">
        <v>51</v>
      </c>
      <c r="D134" s="17" t="str">
        <f t="shared" si="26"/>
        <v>A5XKN60HN</v>
      </c>
      <c r="E134" s="17" t="str">
        <f t="shared" si="27"/>
        <v>A5XKN60HN21</v>
      </c>
      <c r="F134" s="18" t="s">
        <v>467</v>
      </c>
      <c r="G134" s="18" t="s">
        <v>409</v>
      </c>
      <c r="H134" s="18" t="s">
        <v>410</v>
      </c>
      <c r="I134" s="21">
        <v>21</v>
      </c>
      <c r="J134" s="18">
        <v>23</v>
      </c>
      <c r="K134" s="18">
        <v>2129</v>
      </c>
      <c r="L134" s="21" t="str">
        <f t="shared" si="28"/>
        <v>A5XKNA60HN21232129</v>
      </c>
      <c r="M134" s="18" t="s">
        <v>468</v>
      </c>
      <c r="N134" s="18" t="s">
        <v>466</v>
      </c>
      <c r="O134" s="19" t="s">
        <v>71</v>
      </c>
      <c r="P134" s="19" t="s">
        <v>58</v>
      </c>
      <c r="Q134" s="22">
        <v>4</v>
      </c>
      <c r="R134" s="23">
        <v>4</v>
      </c>
      <c r="S134" s="23">
        <v>0.19</v>
      </c>
      <c r="T134" s="23">
        <v>0.27</v>
      </c>
      <c r="U134" s="24">
        <f t="shared" si="35"/>
        <v>4.4600000000000009</v>
      </c>
      <c r="V134" s="23">
        <v>3</v>
      </c>
      <c r="W134" s="23">
        <v>0.26666666666666677</v>
      </c>
      <c r="X134" s="24">
        <f t="shared" si="33"/>
        <v>3.2666666666666666</v>
      </c>
      <c r="Y134" s="34">
        <f t="shared" si="38"/>
        <v>637006.08000000007</v>
      </c>
      <c r="Z134" s="26">
        <v>139500</v>
      </c>
      <c r="AA134" s="35">
        <f t="shared" si="37"/>
        <v>558000</v>
      </c>
      <c r="AB134" s="28">
        <v>2222.2199999999998</v>
      </c>
      <c r="AC134" s="28">
        <v>10698.8</v>
      </c>
      <c r="AD134" s="26">
        <v>0</v>
      </c>
      <c r="AE134" s="29">
        <f t="shared" si="36"/>
        <v>570921.02</v>
      </c>
      <c r="AF134" s="30">
        <v>0</v>
      </c>
      <c r="AG134" s="30">
        <v>0</v>
      </c>
      <c r="AH134" s="30">
        <v>0</v>
      </c>
      <c r="AI134" s="30">
        <v>0</v>
      </c>
      <c r="AJ134" s="30">
        <v>0</v>
      </c>
      <c r="AK134" s="30">
        <v>0</v>
      </c>
      <c r="AL134" s="30">
        <v>0</v>
      </c>
      <c r="AM134" s="30">
        <v>0</v>
      </c>
      <c r="AN134" s="30">
        <v>0</v>
      </c>
      <c r="AO134" s="30">
        <v>0</v>
      </c>
      <c r="AP134" s="30">
        <v>33240.559999999998</v>
      </c>
      <c r="AQ134" s="36">
        <f t="shared" si="39"/>
        <v>33240.559999999998</v>
      </c>
      <c r="AR134" s="26">
        <v>2.91</v>
      </c>
      <c r="AS134" s="26">
        <v>20410.740000000002</v>
      </c>
      <c r="AT134" s="26">
        <v>4.32</v>
      </c>
      <c r="AU134" s="26">
        <v>12433.76</v>
      </c>
      <c r="AV134" s="26">
        <v>0</v>
      </c>
      <c r="AW134" s="26">
        <v>0</v>
      </c>
      <c r="AX134" s="36">
        <f t="shared" si="34"/>
        <v>32844.5</v>
      </c>
      <c r="AY134" s="49">
        <f t="shared" si="31"/>
        <v>5.4363768050262308E-2</v>
      </c>
    </row>
    <row r="135" spans="1:51" x14ac:dyDescent="0.3">
      <c r="A135" s="17" t="str">
        <f t="shared" si="24"/>
        <v>A5X</v>
      </c>
      <c r="B135" s="17" t="str">
        <f t="shared" si="25"/>
        <v>A5XF</v>
      </c>
      <c r="C135" s="20" t="s">
        <v>51</v>
      </c>
      <c r="D135" s="17" t="str">
        <f t="shared" si="26"/>
        <v>A5XFP60HN</v>
      </c>
      <c r="E135" s="17" t="str">
        <f t="shared" si="27"/>
        <v>A5XFP60HN21</v>
      </c>
      <c r="F135" s="18" t="s">
        <v>469</v>
      </c>
      <c r="G135" s="18" t="s">
        <v>409</v>
      </c>
      <c r="H135" s="18" t="s">
        <v>410</v>
      </c>
      <c r="I135" s="21">
        <v>21</v>
      </c>
      <c r="J135" s="18">
        <v>23</v>
      </c>
      <c r="K135" s="18">
        <v>2130</v>
      </c>
      <c r="L135" s="21" t="str">
        <f t="shared" si="28"/>
        <v>A5XFPA60HN21232130</v>
      </c>
      <c r="M135" s="18" t="s">
        <v>470</v>
      </c>
      <c r="N135" s="18" t="s">
        <v>471</v>
      </c>
      <c r="O135" s="19" t="s">
        <v>71</v>
      </c>
      <c r="P135" s="19" t="s">
        <v>58</v>
      </c>
      <c r="Q135" s="22">
        <v>0</v>
      </c>
      <c r="R135" s="23">
        <v>1</v>
      </c>
      <c r="S135" s="23">
        <v>0.06</v>
      </c>
      <c r="T135" s="23">
        <v>0</v>
      </c>
      <c r="U135" s="24">
        <f t="shared" si="35"/>
        <v>1.06</v>
      </c>
      <c r="V135" s="23">
        <v>0</v>
      </c>
      <c r="W135" s="23"/>
      <c r="X135" s="24">
        <f t="shared" si="33"/>
        <v>0</v>
      </c>
      <c r="Y135" s="34">
        <f t="shared" si="38"/>
        <v>153556.22</v>
      </c>
      <c r="Z135" s="26">
        <v>140479.43</v>
      </c>
      <c r="AA135" s="35">
        <f t="shared" si="37"/>
        <v>140479.43</v>
      </c>
      <c r="AB135" s="28">
        <v>0</v>
      </c>
      <c r="AC135" s="28">
        <v>1586.14</v>
      </c>
      <c r="AD135" s="26">
        <v>0</v>
      </c>
      <c r="AE135" s="29">
        <f t="shared" si="36"/>
        <v>142065.57</v>
      </c>
      <c r="AF135" s="30">
        <v>0</v>
      </c>
      <c r="AG135" s="30">
        <v>0</v>
      </c>
      <c r="AH135" s="30">
        <v>0</v>
      </c>
      <c r="AI135" s="30">
        <v>0</v>
      </c>
      <c r="AJ135" s="30">
        <v>450</v>
      </c>
      <c r="AK135" s="30">
        <v>0</v>
      </c>
      <c r="AL135" s="30">
        <v>0</v>
      </c>
      <c r="AM135" s="30">
        <v>0</v>
      </c>
      <c r="AN135" s="30">
        <v>0</v>
      </c>
      <c r="AO135" s="30">
        <v>0</v>
      </c>
      <c r="AP135" s="30">
        <v>0</v>
      </c>
      <c r="AQ135" s="36">
        <f t="shared" si="39"/>
        <v>450</v>
      </c>
      <c r="AR135" s="26">
        <v>2.91</v>
      </c>
      <c r="AS135" s="26">
        <v>5102.6899999999996</v>
      </c>
      <c r="AT135" s="26">
        <v>3.39</v>
      </c>
      <c r="AU135" s="26">
        <v>5937.96</v>
      </c>
      <c r="AV135" s="26">
        <v>0</v>
      </c>
      <c r="AW135" s="26">
        <v>0</v>
      </c>
      <c r="AX135" s="36">
        <f t="shared" si="34"/>
        <v>11040.65</v>
      </c>
      <c r="AY135" s="49">
        <f t="shared" si="31"/>
        <v>7.7469781021119302E-2</v>
      </c>
    </row>
    <row r="136" spans="1:51" x14ac:dyDescent="0.3">
      <c r="A136" s="17" t="str">
        <f t="shared" si="24"/>
        <v>A5X</v>
      </c>
      <c r="B136" s="17" t="str">
        <f t="shared" si="25"/>
        <v>A5XK</v>
      </c>
      <c r="C136" s="20" t="s">
        <v>51</v>
      </c>
      <c r="D136" s="17" t="str">
        <f t="shared" si="26"/>
        <v>A5XKP60HN</v>
      </c>
      <c r="E136" s="17" t="str">
        <f t="shared" si="27"/>
        <v>A5XKP60HN21</v>
      </c>
      <c r="F136" s="18" t="s">
        <v>472</v>
      </c>
      <c r="G136" s="18" t="s">
        <v>409</v>
      </c>
      <c r="H136" s="18" t="s">
        <v>410</v>
      </c>
      <c r="I136" s="21">
        <v>21</v>
      </c>
      <c r="J136" s="18">
        <v>23</v>
      </c>
      <c r="K136" s="18">
        <v>2131</v>
      </c>
      <c r="L136" s="21" t="str">
        <f t="shared" si="28"/>
        <v>A5XKPA60HN21232131</v>
      </c>
      <c r="M136" s="18" t="s">
        <v>473</v>
      </c>
      <c r="N136" s="18" t="s">
        <v>466</v>
      </c>
      <c r="O136" s="19" t="s">
        <v>71</v>
      </c>
      <c r="P136" s="19" t="s">
        <v>58</v>
      </c>
      <c r="Q136" s="22">
        <v>9</v>
      </c>
      <c r="R136" s="23">
        <v>9</v>
      </c>
      <c r="S136" s="23">
        <v>0.43</v>
      </c>
      <c r="T136" s="23">
        <v>0.6</v>
      </c>
      <c r="U136" s="24">
        <f t="shared" si="35"/>
        <v>10.029999999999999</v>
      </c>
      <c r="V136" s="23">
        <v>9</v>
      </c>
      <c r="W136" s="23">
        <v>0.6000000000000002</v>
      </c>
      <c r="X136" s="24">
        <f t="shared" si="33"/>
        <v>9.6</v>
      </c>
      <c r="Y136" s="34">
        <f t="shared" si="38"/>
        <v>1433263.69</v>
      </c>
      <c r="Z136" s="26">
        <v>139500</v>
      </c>
      <c r="AA136" s="35">
        <f t="shared" si="37"/>
        <v>1255500</v>
      </c>
      <c r="AB136" s="28">
        <v>5000</v>
      </c>
      <c r="AC136" s="28">
        <v>24072.3</v>
      </c>
      <c r="AD136" s="26">
        <v>0</v>
      </c>
      <c r="AE136" s="29">
        <f t="shared" si="36"/>
        <v>1284572.3</v>
      </c>
      <c r="AF136" s="30">
        <v>0</v>
      </c>
      <c r="AG136" s="30">
        <v>0</v>
      </c>
      <c r="AH136" s="30">
        <v>0</v>
      </c>
      <c r="AI136" s="30">
        <v>0</v>
      </c>
      <c r="AJ136" s="30">
        <v>0</v>
      </c>
      <c r="AK136" s="30">
        <v>0</v>
      </c>
      <c r="AL136" s="30">
        <v>0</v>
      </c>
      <c r="AM136" s="30">
        <v>0</v>
      </c>
      <c r="AN136" s="30">
        <v>0</v>
      </c>
      <c r="AO136" s="30">
        <v>0</v>
      </c>
      <c r="AP136" s="30">
        <v>74791.259999999995</v>
      </c>
      <c r="AQ136" s="36">
        <f t="shared" si="39"/>
        <v>74791.259999999995</v>
      </c>
      <c r="AR136" s="26">
        <v>2.91</v>
      </c>
      <c r="AS136" s="26">
        <v>45924.17</v>
      </c>
      <c r="AT136" s="26">
        <v>4.32</v>
      </c>
      <c r="AU136" s="26">
        <v>27975.96</v>
      </c>
      <c r="AV136" s="26">
        <v>0</v>
      </c>
      <c r="AW136" s="26">
        <v>0</v>
      </c>
      <c r="AX136" s="36">
        <f t="shared" si="34"/>
        <v>73900.13</v>
      </c>
      <c r="AY136" s="49">
        <f t="shared" si="31"/>
        <v>5.4363771528493823E-2</v>
      </c>
    </row>
    <row r="137" spans="1:51" x14ac:dyDescent="0.3">
      <c r="A137" s="17" t="str">
        <f t="shared" si="24"/>
        <v>A25</v>
      </c>
      <c r="B137" s="17" t="str">
        <f t="shared" si="25"/>
        <v>A250</v>
      </c>
      <c r="C137" s="20" t="s">
        <v>51</v>
      </c>
      <c r="D137" s="17" t="str">
        <f t="shared" si="26"/>
        <v>A250060HN</v>
      </c>
      <c r="E137" s="17" t="str">
        <f t="shared" si="27"/>
        <v>A250060HN21</v>
      </c>
      <c r="F137" s="18" t="s">
        <v>99</v>
      </c>
      <c r="G137" s="18" t="s">
        <v>409</v>
      </c>
      <c r="H137" s="18" t="s">
        <v>410</v>
      </c>
      <c r="I137" s="21">
        <v>21</v>
      </c>
      <c r="J137" s="18">
        <v>23</v>
      </c>
      <c r="K137" s="18">
        <v>2132</v>
      </c>
      <c r="L137" s="21" t="str">
        <f t="shared" si="28"/>
        <v>A2500A60HN21232132</v>
      </c>
      <c r="M137" s="18" t="s">
        <v>474</v>
      </c>
      <c r="N137" s="18" t="s">
        <v>103</v>
      </c>
      <c r="O137" s="19" t="s">
        <v>67</v>
      </c>
      <c r="P137" s="19" t="s">
        <v>58</v>
      </c>
      <c r="Q137" s="22">
        <v>0</v>
      </c>
      <c r="R137" s="23">
        <v>1</v>
      </c>
      <c r="S137" s="23">
        <v>0.05</v>
      </c>
      <c r="T137" s="23">
        <v>7.0000000000000007E-2</v>
      </c>
      <c r="U137" s="24">
        <f t="shared" si="35"/>
        <v>1.1200000000000001</v>
      </c>
      <c r="V137" s="23">
        <v>1</v>
      </c>
      <c r="W137" s="23">
        <v>6.6666666666666693E-2</v>
      </c>
      <c r="X137" s="24">
        <f t="shared" si="33"/>
        <v>1.0666666666666667</v>
      </c>
      <c r="Y137" s="34">
        <f t="shared" si="38"/>
        <v>159251.53000000003</v>
      </c>
      <c r="Z137" s="26">
        <v>139500</v>
      </c>
      <c r="AA137" s="35">
        <f t="shared" si="37"/>
        <v>139500</v>
      </c>
      <c r="AB137" s="28">
        <v>555.55999999999995</v>
      </c>
      <c r="AC137" s="28">
        <v>2674.7</v>
      </c>
      <c r="AD137" s="26">
        <v>0</v>
      </c>
      <c r="AE137" s="29">
        <f t="shared" si="36"/>
        <v>142730.26</v>
      </c>
      <c r="AF137" s="30">
        <v>0</v>
      </c>
      <c r="AG137" s="30">
        <v>0</v>
      </c>
      <c r="AH137" s="30">
        <v>0</v>
      </c>
      <c r="AI137" s="30">
        <v>0</v>
      </c>
      <c r="AJ137" s="30">
        <v>0</v>
      </c>
      <c r="AK137" s="30">
        <v>0</v>
      </c>
      <c r="AL137" s="30">
        <v>0</v>
      </c>
      <c r="AM137" s="30">
        <v>0</v>
      </c>
      <c r="AN137" s="30">
        <v>0</v>
      </c>
      <c r="AO137" s="30">
        <v>0</v>
      </c>
      <c r="AP137" s="30">
        <v>8310.14</v>
      </c>
      <c r="AQ137" s="36">
        <f t="shared" si="39"/>
        <v>8310.14</v>
      </c>
      <c r="AR137" s="26">
        <v>2.91</v>
      </c>
      <c r="AS137" s="26">
        <v>5102.6899999999996</v>
      </c>
      <c r="AT137" s="26">
        <v>4.32</v>
      </c>
      <c r="AU137" s="26">
        <v>3108.44</v>
      </c>
      <c r="AV137" s="26">
        <v>0</v>
      </c>
      <c r="AW137" s="26">
        <v>0</v>
      </c>
      <c r="AX137" s="36">
        <f t="shared" si="34"/>
        <v>8211.1299999999992</v>
      </c>
      <c r="AY137" s="49">
        <f t="shared" si="31"/>
        <v>5.4363799354344919E-2</v>
      </c>
    </row>
    <row r="138" spans="1:51" x14ac:dyDescent="0.3">
      <c r="A138" s="17" t="str">
        <f t="shared" si="24"/>
        <v>A2A</v>
      </c>
      <c r="B138" s="17" t="str">
        <f t="shared" si="25"/>
        <v>A2AE</v>
      </c>
      <c r="C138" s="20" t="s">
        <v>51</v>
      </c>
      <c r="D138" s="17" t="str">
        <f t="shared" si="26"/>
        <v>A2AEQ60HN</v>
      </c>
      <c r="E138" s="17" t="str">
        <f t="shared" si="27"/>
        <v>A2AEQ60HN21</v>
      </c>
      <c r="F138" s="18" t="s">
        <v>475</v>
      </c>
      <c r="G138" s="18" t="s">
        <v>409</v>
      </c>
      <c r="H138" s="18" t="s">
        <v>410</v>
      </c>
      <c r="I138" s="21">
        <v>21</v>
      </c>
      <c r="J138" s="18">
        <v>23</v>
      </c>
      <c r="K138" s="18">
        <v>2134</v>
      </c>
      <c r="L138" s="21" t="str">
        <f t="shared" si="28"/>
        <v>A2AEQA60HN21232134</v>
      </c>
      <c r="M138" s="19" t="s">
        <v>476</v>
      </c>
      <c r="N138" s="19" t="s">
        <v>389</v>
      </c>
      <c r="O138" s="19" t="s">
        <v>57</v>
      </c>
      <c r="P138" s="19" t="s">
        <v>58</v>
      </c>
      <c r="Q138" s="22">
        <v>0</v>
      </c>
      <c r="R138" s="23">
        <v>1</v>
      </c>
      <c r="S138" s="23">
        <v>0.05</v>
      </c>
      <c r="T138" s="23">
        <v>7.0000000000000007E-2</v>
      </c>
      <c r="U138" s="24">
        <f t="shared" si="35"/>
        <v>1.1200000000000001</v>
      </c>
      <c r="V138" s="23">
        <v>0</v>
      </c>
      <c r="W138" s="23">
        <v>6.6666666666666693E-2</v>
      </c>
      <c r="X138" s="24">
        <f t="shared" si="33"/>
        <v>6.6666666666666693E-2</v>
      </c>
      <c r="Y138" s="34">
        <f t="shared" si="38"/>
        <v>159251.53000000003</v>
      </c>
      <c r="Z138" s="26">
        <v>139500</v>
      </c>
      <c r="AA138" s="35">
        <f t="shared" si="37"/>
        <v>139500</v>
      </c>
      <c r="AB138" s="28">
        <v>555.55999999999995</v>
      </c>
      <c r="AC138" s="28">
        <v>2674.7</v>
      </c>
      <c r="AD138" s="26">
        <v>0</v>
      </c>
      <c r="AE138" s="29">
        <f t="shared" si="36"/>
        <v>142730.26</v>
      </c>
      <c r="AF138" s="30">
        <v>0</v>
      </c>
      <c r="AG138" s="30">
        <v>0</v>
      </c>
      <c r="AH138" s="30">
        <v>0</v>
      </c>
      <c r="AI138" s="30">
        <v>0</v>
      </c>
      <c r="AJ138" s="30">
        <v>0</v>
      </c>
      <c r="AK138" s="30">
        <v>0</v>
      </c>
      <c r="AL138" s="30">
        <v>0</v>
      </c>
      <c r="AM138" s="30">
        <v>0</v>
      </c>
      <c r="AN138" s="30">
        <v>0</v>
      </c>
      <c r="AO138" s="30">
        <v>0</v>
      </c>
      <c r="AP138" s="30">
        <v>8310.14</v>
      </c>
      <c r="AQ138" s="36">
        <f t="shared" si="39"/>
        <v>8310.14</v>
      </c>
      <c r="AR138" s="26">
        <v>2.91</v>
      </c>
      <c r="AS138" s="26">
        <v>5102.6899999999996</v>
      </c>
      <c r="AT138" s="26">
        <v>4.32</v>
      </c>
      <c r="AU138" s="26">
        <v>3108.44</v>
      </c>
      <c r="AV138" s="26">
        <v>0</v>
      </c>
      <c r="AW138" s="26">
        <v>0</v>
      </c>
      <c r="AX138" s="36">
        <f t="shared" si="34"/>
        <v>8211.1299999999992</v>
      </c>
      <c r="AY138" s="49">
        <f t="shared" si="31"/>
        <v>5.4363799354344919E-2</v>
      </c>
    </row>
    <row r="139" spans="1:51" x14ac:dyDescent="0.3">
      <c r="A139" s="17" t="str">
        <f t="shared" ref="A139:A180" si="40">LEFT(E139,3)</f>
        <v>A41</v>
      </c>
      <c r="B139" s="17" t="str">
        <f t="shared" ref="B139:B180" si="41">LEFT(F139,4)</f>
        <v>A41H</v>
      </c>
      <c r="C139" s="20" t="s">
        <v>51</v>
      </c>
      <c r="D139" s="17" t="str">
        <f t="shared" ref="D139:D180" si="42">F139&amp;RIGHT(G139,4)</f>
        <v>A41HH60HN</v>
      </c>
      <c r="E139" s="17" t="str">
        <f t="shared" ref="E139:E180" si="43">D139&amp;I139</f>
        <v>A41HH60HN21</v>
      </c>
      <c r="F139" s="18" t="s">
        <v>477</v>
      </c>
      <c r="G139" s="18" t="s">
        <v>409</v>
      </c>
      <c r="H139" s="18" t="s">
        <v>410</v>
      </c>
      <c r="I139" s="21">
        <v>21</v>
      </c>
      <c r="J139" s="18">
        <v>23</v>
      </c>
      <c r="K139" s="18">
        <v>2135</v>
      </c>
      <c r="L139" s="21" t="str">
        <f t="shared" ref="L139:L180" si="44">F139&amp;G139&amp;I139&amp;J139&amp;K139</f>
        <v>A41HHA60HN21232135</v>
      </c>
      <c r="M139" s="18" t="s">
        <v>478</v>
      </c>
      <c r="N139" s="19" t="s">
        <v>479</v>
      </c>
      <c r="O139" s="19" t="s">
        <v>450</v>
      </c>
      <c r="P139" s="18" t="s">
        <v>58</v>
      </c>
      <c r="Q139" s="22">
        <v>3.5</v>
      </c>
      <c r="R139" s="23">
        <v>3.5</v>
      </c>
      <c r="S139" s="23">
        <v>0.17</v>
      </c>
      <c r="T139" s="23">
        <v>0.23</v>
      </c>
      <c r="U139" s="24">
        <f t="shared" si="35"/>
        <v>3.9</v>
      </c>
      <c r="V139" s="23">
        <v>3</v>
      </c>
      <c r="W139" s="23">
        <v>0.23333333333333342</v>
      </c>
      <c r="X139" s="24">
        <f t="shared" si="33"/>
        <v>3.2333333333333334</v>
      </c>
      <c r="Y139" s="34">
        <f t="shared" si="38"/>
        <v>557380.32000000007</v>
      </c>
      <c r="Z139" s="26">
        <v>139500</v>
      </c>
      <c r="AA139" s="35">
        <f t="shared" si="37"/>
        <v>488250</v>
      </c>
      <c r="AB139" s="28">
        <v>1944.44</v>
      </c>
      <c r="AC139" s="28">
        <v>9361.4499999999989</v>
      </c>
      <c r="AD139" s="26">
        <v>0</v>
      </c>
      <c r="AE139" s="29">
        <f t="shared" si="36"/>
        <v>499555.89</v>
      </c>
      <c r="AF139" s="30">
        <v>0</v>
      </c>
      <c r="AG139" s="30">
        <v>0</v>
      </c>
      <c r="AH139" s="30">
        <v>0</v>
      </c>
      <c r="AI139" s="30">
        <v>0</v>
      </c>
      <c r="AJ139" s="30">
        <v>0</v>
      </c>
      <c r="AK139" s="30">
        <v>0</v>
      </c>
      <c r="AL139" s="30">
        <v>0</v>
      </c>
      <c r="AM139" s="30">
        <v>0</v>
      </c>
      <c r="AN139" s="30">
        <v>0</v>
      </c>
      <c r="AO139" s="30">
        <v>0</v>
      </c>
      <c r="AP139" s="30">
        <v>29085.49</v>
      </c>
      <c r="AQ139" s="36">
        <f t="shared" si="39"/>
        <v>29085.49</v>
      </c>
      <c r="AR139" s="26">
        <v>2.91</v>
      </c>
      <c r="AS139" s="26">
        <v>17859.400000000001</v>
      </c>
      <c r="AT139" s="26">
        <v>4.32</v>
      </c>
      <c r="AU139" s="26">
        <v>10879.54</v>
      </c>
      <c r="AV139" s="26">
        <v>0</v>
      </c>
      <c r="AW139" s="26">
        <v>0</v>
      </c>
      <c r="AX139" s="36">
        <f t="shared" si="34"/>
        <v>28738.940000000002</v>
      </c>
      <c r="AY139" s="49">
        <f t="shared" si="31"/>
        <v>5.4363773036458105E-2</v>
      </c>
    </row>
    <row r="140" spans="1:51" x14ac:dyDescent="0.3">
      <c r="A140" s="17" t="str">
        <f t="shared" si="40"/>
        <v>A22</v>
      </c>
      <c r="B140" s="17" t="str">
        <f t="shared" si="41"/>
        <v>A225</v>
      </c>
      <c r="C140" s="20" t="s">
        <v>51</v>
      </c>
      <c r="D140" s="17" t="str">
        <f t="shared" si="42"/>
        <v>A225560HN</v>
      </c>
      <c r="E140" s="17" t="str">
        <f t="shared" si="43"/>
        <v>A225560HN21</v>
      </c>
      <c r="F140" s="18" t="s">
        <v>480</v>
      </c>
      <c r="G140" s="18" t="s">
        <v>409</v>
      </c>
      <c r="H140" s="18" t="s">
        <v>410</v>
      </c>
      <c r="I140" s="21">
        <v>21</v>
      </c>
      <c r="J140" s="18">
        <v>23</v>
      </c>
      <c r="K140" s="18">
        <v>2136</v>
      </c>
      <c r="L140" s="21" t="str">
        <f t="shared" si="44"/>
        <v>A2255A60HN21232136</v>
      </c>
      <c r="M140" s="19" t="s">
        <v>481</v>
      </c>
      <c r="N140" s="18" t="s">
        <v>482</v>
      </c>
      <c r="O140" s="19" t="s">
        <v>82</v>
      </c>
      <c r="P140" s="19" t="s">
        <v>58</v>
      </c>
      <c r="Q140" s="22">
        <v>0</v>
      </c>
      <c r="R140" s="23">
        <v>0.5</v>
      </c>
      <c r="S140" s="23">
        <v>0.02</v>
      </c>
      <c r="T140" s="23">
        <v>0.03</v>
      </c>
      <c r="U140" s="24">
        <f t="shared" si="35"/>
        <v>0.55000000000000004</v>
      </c>
      <c r="V140" s="23">
        <v>1</v>
      </c>
      <c r="W140" s="23">
        <v>3.3333333333333347E-2</v>
      </c>
      <c r="X140" s="24">
        <f t="shared" si="33"/>
        <v>1.0333333333333334</v>
      </c>
      <c r="Y140" s="34">
        <f t="shared" si="38"/>
        <v>79625.7</v>
      </c>
      <c r="Z140" s="26">
        <v>139500</v>
      </c>
      <c r="AA140" s="35">
        <f t="shared" si="37"/>
        <v>69750</v>
      </c>
      <c r="AB140" s="28">
        <v>277.79000000000002</v>
      </c>
      <c r="AC140" s="28">
        <v>1337.35</v>
      </c>
      <c r="AD140" s="26">
        <v>0</v>
      </c>
      <c r="AE140" s="29">
        <f t="shared" si="36"/>
        <v>71365.14</v>
      </c>
      <c r="AF140" s="30">
        <v>0</v>
      </c>
      <c r="AG140" s="30">
        <v>0</v>
      </c>
      <c r="AH140" s="30">
        <v>0</v>
      </c>
      <c r="AI140" s="30">
        <v>0</v>
      </c>
      <c r="AJ140" s="30">
        <v>0</v>
      </c>
      <c r="AK140" s="30">
        <v>0</v>
      </c>
      <c r="AL140" s="30">
        <v>0</v>
      </c>
      <c r="AM140" s="30">
        <v>0</v>
      </c>
      <c r="AN140" s="30">
        <v>0</v>
      </c>
      <c r="AO140" s="30">
        <v>0</v>
      </c>
      <c r="AP140" s="30">
        <v>4155</v>
      </c>
      <c r="AQ140" s="36">
        <f t="shared" si="39"/>
        <v>4155</v>
      </c>
      <c r="AR140" s="26">
        <v>2.91</v>
      </c>
      <c r="AS140" s="26">
        <v>2551.34</v>
      </c>
      <c r="AT140" s="26">
        <v>4.32</v>
      </c>
      <c r="AU140" s="26">
        <v>1554.22</v>
      </c>
      <c r="AV140" s="26">
        <v>0</v>
      </c>
      <c r="AW140" s="26">
        <v>0</v>
      </c>
      <c r="AX140" s="36">
        <f t="shared" si="34"/>
        <v>4105.5600000000004</v>
      </c>
      <c r="AY140" s="49">
        <f t="shared" si="31"/>
        <v>5.436377633833836E-2</v>
      </c>
    </row>
    <row r="141" spans="1:51" x14ac:dyDescent="0.3">
      <c r="A141" s="17" t="str">
        <f t="shared" si="40"/>
        <v>A57</v>
      </c>
      <c r="B141" s="17" t="str">
        <f t="shared" si="41"/>
        <v>A57A</v>
      </c>
      <c r="C141" s="20" t="s">
        <v>51</v>
      </c>
      <c r="D141" s="17" t="str">
        <f t="shared" si="42"/>
        <v>A57AL60HN</v>
      </c>
      <c r="E141" s="17" t="str">
        <f t="shared" si="43"/>
        <v>A57AL60HN21</v>
      </c>
      <c r="F141" s="18" t="s">
        <v>483</v>
      </c>
      <c r="G141" s="18" t="s">
        <v>409</v>
      </c>
      <c r="H141" s="18" t="s">
        <v>410</v>
      </c>
      <c r="I141" s="21">
        <v>21</v>
      </c>
      <c r="J141" s="18">
        <v>23</v>
      </c>
      <c r="K141" s="18">
        <v>2137</v>
      </c>
      <c r="L141" s="21" t="str">
        <f t="shared" si="44"/>
        <v>A57ALA60HN21232137</v>
      </c>
      <c r="M141" s="19" t="s">
        <v>484</v>
      </c>
      <c r="N141" s="19" t="s">
        <v>485</v>
      </c>
      <c r="O141" s="19" t="s">
        <v>67</v>
      </c>
      <c r="P141" s="19" t="s">
        <v>58</v>
      </c>
      <c r="Q141" s="22">
        <v>0</v>
      </c>
      <c r="R141" s="23">
        <v>2</v>
      </c>
      <c r="S141" s="23">
        <v>0.1</v>
      </c>
      <c r="T141" s="23">
        <v>0.13</v>
      </c>
      <c r="U141" s="24">
        <f t="shared" si="35"/>
        <v>2.23</v>
      </c>
      <c r="V141" s="23">
        <v>2</v>
      </c>
      <c r="W141" s="23">
        <v>0.13333333333333339</v>
      </c>
      <c r="X141" s="24">
        <f t="shared" si="33"/>
        <v>2.1333333333333333</v>
      </c>
      <c r="Y141" s="34">
        <f t="shared" si="38"/>
        <v>318503.04000000004</v>
      </c>
      <c r="Z141" s="26">
        <v>139500</v>
      </c>
      <c r="AA141" s="35">
        <f t="shared" si="37"/>
        <v>279000</v>
      </c>
      <c r="AB141" s="28">
        <v>1111.1099999999999</v>
      </c>
      <c r="AC141" s="28">
        <v>5349.4</v>
      </c>
      <c r="AD141" s="26">
        <v>0</v>
      </c>
      <c r="AE141" s="29">
        <f t="shared" si="36"/>
        <v>285460.51</v>
      </c>
      <c r="AF141" s="30">
        <v>0</v>
      </c>
      <c r="AG141" s="30">
        <v>0</v>
      </c>
      <c r="AH141" s="30">
        <v>0</v>
      </c>
      <c r="AI141" s="30">
        <v>0</v>
      </c>
      <c r="AJ141" s="30">
        <v>0</v>
      </c>
      <c r="AK141" s="30">
        <v>0</v>
      </c>
      <c r="AL141" s="30">
        <v>0</v>
      </c>
      <c r="AM141" s="30">
        <v>0</v>
      </c>
      <c r="AN141" s="30">
        <v>0</v>
      </c>
      <c r="AO141" s="30">
        <v>0</v>
      </c>
      <c r="AP141" s="30">
        <v>16620.28</v>
      </c>
      <c r="AQ141" s="36">
        <f t="shared" si="39"/>
        <v>16620.28</v>
      </c>
      <c r="AR141" s="26">
        <v>2.91</v>
      </c>
      <c r="AS141" s="26">
        <v>10205.370000000001</v>
      </c>
      <c r="AT141" s="26">
        <v>4.32</v>
      </c>
      <c r="AU141" s="26">
        <v>6216.88</v>
      </c>
      <c r="AV141" s="26">
        <v>0</v>
      </c>
      <c r="AW141" s="26">
        <v>0</v>
      </c>
      <c r="AX141" s="36">
        <f t="shared" si="34"/>
        <v>16422.25</v>
      </c>
      <c r="AY141" s="49">
        <f t="shared" si="31"/>
        <v>5.4363768050262308E-2</v>
      </c>
    </row>
    <row r="142" spans="1:51" x14ac:dyDescent="0.3">
      <c r="A142" s="17" t="str">
        <f t="shared" si="40"/>
        <v>A21</v>
      </c>
      <c r="B142" s="17" t="str">
        <f t="shared" si="41"/>
        <v>A210</v>
      </c>
      <c r="C142" s="20" t="s">
        <v>51</v>
      </c>
      <c r="D142" s="17" t="str">
        <f t="shared" si="42"/>
        <v>A210060HN</v>
      </c>
      <c r="E142" s="17" t="str">
        <f t="shared" si="43"/>
        <v>A210060HN21</v>
      </c>
      <c r="F142" s="18" t="s">
        <v>486</v>
      </c>
      <c r="G142" s="18" t="s">
        <v>409</v>
      </c>
      <c r="H142" s="18" t="s">
        <v>410</v>
      </c>
      <c r="I142" s="21">
        <v>21</v>
      </c>
      <c r="J142" s="18">
        <v>23</v>
      </c>
      <c r="K142" s="18">
        <v>2140</v>
      </c>
      <c r="L142" s="21" t="str">
        <f t="shared" si="44"/>
        <v>A2100A60HN21232140</v>
      </c>
      <c r="M142" s="19" t="s">
        <v>487</v>
      </c>
      <c r="N142" s="19" t="s">
        <v>488</v>
      </c>
      <c r="O142" s="19" t="s">
        <v>67</v>
      </c>
      <c r="P142" s="19" t="s">
        <v>58</v>
      </c>
      <c r="Q142" s="22">
        <v>0</v>
      </c>
      <c r="R142" s="23">
        <v>0.5</v>
      </c>
      <c r="S142" s="23">
        <v>0.02</v>
      </c>
      <c r="T142" s="23">
        <v>0.03</v>
      </c>
      <c r="U142" s="24">
        <f t="shared" si="35"/>
        <v>0.55000000000000004</v>
      </c>
      <c r="V142" s="23">
        <v>1</v>
      </c>
      <c r="W142" s="23">
        <v>3.3333333333333347E-2</v>
      </c>
      <c r="X142" s="24">
        <f t="shared" si="33"/>
        <v>1.0333333333333334</v>
      </c>
      <c r="Y142" s="34">
        <f t="shared" si="38"/>
        <v>79279.86</v>
      </c>
      <c r="Z142" s="26">
        <v>139437.66</v>
      </c>
      <c r="AA142" s="35">
        <f t="shared" si="37"/>
        <v>69718.83</v>
      </c>
      <c r="AB142" s="28">
        <v>277.79000000000002</v>
      </c>
      <c r="AC142" s="28">
        <v>1337.35</v>
      </c>
      <c r="AD142" s="26">
        <v>0</v>
      </c>
      <c r="AE142" s="29">
        <f t="shared" si="36"/>
        <v>71333.97</v>
      </c>
      <c r="AF142" s="30">
        <v>0</v>
      </c>
      <c r="AG142" s="30">
        <v>0</v>
      </c>
      <c r="AH142" s="30">
        <v>0</v>
      </c>
      <c r="AI142" s="30">
        <v>0</v>
      </c>
      <c r="AJ142" s="30">
        <v>0</v>
      </c>
      <c r="AK142" s="30">
        <v>0</v>
      </c>
      <c r="AL142" s="30">
        <v>0</v>
      </c>
      <c r="AM142" s="30">
        <v>0</v>
      </c>
      <c r="AN142" s="30">
        <v>0</v>
      </c>
      <c r="AO142" s="30">
        <v>0</v>
      </c>
      <c r="AP142" s="30">
        <v>4155</v>
      </c>
      <c r="AQ142" s="36">
        <f t="shared" si="39"/>
        <v>4155</v>
      </c>
      <c r="AR142" s="26">
        <v>2.91</v>
      </c>
      <c r="AS142" s="26">
        <v>2551.34</v>
      </c>
      <c r="AT142" s="26">
        <v>4.32</v>
      </c>
      <c r="AU142" s="26">
        <v>1239.55</v>
      </c>
      <c r="AV142" s="26">
        <v>0</v>
      </c>
      <c r="AW142" s="26">
        <v>0</v>
      </c>
      <c r="AX142" s="36">
        <f t="shared" si="34"/>
        <v>3790.8900000000003</v>
      </c>
      <c r="AY142" s="49">
        <f t="shared" si="31"/>
        <v>5.0217800030918427E-2</v>
      </c>
    </row>
    <row r="143" spans="1:51" x14ac:dyDescent="0.3">
      <c r="A143" s="17" t="str">
        <f t="shared" si="40"/>
        <v>A5X</v>
      </c>
      <c r="B143" s="17" t="str">
        <f t="shared" si="41"/>
        <v>A5XH</v>
      </c>
      <c r="C143" s="20" t="s">
        <v>51</v>
      </c>
      <c r="D143" s="17" t="str">
        <f t="shared" si="42"/>
        <v>A5XHM60HN</v>
      </c>
      <c r="E143" s="17" t="str">
        <f t="shared" si="43"/>
        <v>A5XHM60HN21</v>
      </c>
      <c r="F143" s="18" t="s">
        <v>404</v>
      </c>
      <c r="G143" s="18" t="s">
        <v>409</v>
      </c>
      <c r="H143" s="18" t="s">
        <v>410</v>
      </c>
      <c r="I143" s="21">
        <v>21</v>
      </c>
      <c r="J143" s="18">
        <v>23</v>
      </c>
      <c r="K143" s="18">
        <v>2142</v>
      </c>
      <c r="L143" s="21" t="str">
        <f t="shared" si="44"/>
        <v>A5XHMA60HN21232142</v>
      </c>
      <c r="M143" s="18" t="s">
        <v>489</v>
      </c>
      <c r="N143" s="18" t="s">
        <v>425</v>
      </c>
      <c r="O143" s="19" t="s">
        <v>71</v>
      </c>
      <c r="P143" s="19" t="s">
        <v>58</v>
      </c>
      <c r="Q143" s="22">
        <v>0</v>
      </c>
      <c r="R143" s="23">
        <v>5</v>
      </c>
      <c r="S143" s="23">
        <v>0.3</v>
      </c>
      <c r="T143" s="23">
        <v>0</v>
      </c>
      <c r="U143" s="24">
        <f t="shared" si="35"/>
        <v>5.3</v>
      </c>
      <c r="V143" s="23">
        <v>4</v>
      </c>
      <c r="W143" s="23"/>
      <c r="X143" s="24">
        <f t="shared" si="33"/>
        <v>4</v>
      </c>
      <c r="Y143" s="34">
        <f t="shared" si="38"/>
        <v>863721.34000000008</v>
      </c>
      <c r="Z143" s="26">
        <v>158275.16</v>
      </c>
      <c r="AA143" s="35">
        <f t="shared" si="37"/>
        <v>791375.8</v>
      </c>
      <c r="AB143" s="28">
        <v>0</v>
      </c>
      <c r="AC143" s="28">
        <v>14892.289999999999</v>
      </c>
      <c r="AD143" s="26">
        <v>0</v>
      </c>
      <c r="AE143" s="29">
        <f t="shared" si="36"/>
        <v>806268.09000000008</v>
      </c>
      <c r="AF143" s="30">
        <v>0</v>
      </c>
      <c r="AG143" s="30">
        <v>0</v>
      </c>
      <c r="AH143" s="30">
        <v>0</v>
      </c>
      <c r="AI143" s="30">
        <v>0</v>
      </c>
      <c r="AJ143" s="30">
        <v>2250</v>
      </c>
      <c r="AK143" s="30">
        <v>0</v>
      </c>
      <c r="AL143" s="30">
        <v>0</v>
      </c>
      <c r="AM143" s="30">
        <v>0</v>
      </c>
      <c r="AN143" s="30">
        <v>0</v>
      </c>
      <c r="AO143" s="30">
        <v>0</v>
      </c>
      <c r="AP143" s="30">
        <v>0</v>
      </c>
      <c r="AQ143" s="36">
        <f t="shared" si="39"/>
        <v>2250</v>
      </c>
      <c r="AR143" s="26">
        <v>2.91</v>
      </c>
      <c r="AS143" s="26">
        <v>25513.43</v>
      </c>
      <c r="AT143" s="26">
        <v>3.39</v>
      </c>
      <c r="AU143" s="26">
        <v>29689.82</v>
      </c>
      <c r="AV143" s="26">
        <v>0</v>
      </c>
      <c r="AW143" s="26">
        <v>0</v>
      </c>
      <c r="AX143" s="36">
        <f t="shared" si="34"/>
        <v>55203.25</v>
      </c>
      <c r="AY143" s="49">
        <f t="shared" si="31"/>
        <v>6.8277074666319451E-2</v>
      </c>
    </row>
    <row r="144" spans="1:51" x14ac:dyDescent="0.3">
      <c r="A144" s="17" t="str">
        <f t="shared" si="40"/>
        <v>A5X</v>
      </c>
      <c r="B144" s="17" t="str">
        <f t="shared" si="41"/>
        <v>A5XH</v>
      </c>
      <c r="C144" s="20" t="s">
        <v>51</v>
      </c>
      <c r="D144" s="17" t="str">
        <f t="shared" si="42"/>
        <v>A5XH060HN</v>
      </c>
      <c r="E144" s="17" t="str">
        <f t="shared" si="43"/>
        <v>A5XH060HN21</v>
      </c>
      <c r="F144" s="18" t="s">
        <v>446</v>
      </c>
      <c r="G144" s="18" t="s">
        <v>409</v>
      </c>
      <c r="H144" s="18" t="s">
        <v>410</v>
      </c>
      <c r="I144" s="21">
        <v>21</v>
      </c>
      <c r="J144" s="18">
        <v>23</v>
      </c>
      <c r="K144" s="18">
        <v>2143</v>
      </c>
      <c r="L144" s="21" t="str">
        <f t="shared" si="44"/>
        <v>A5XH0A60HN21232143</v>
      </c>
      <c r="M144" s="18" t="s">
        <v>490</v>
      </c>
      <c r="N144" s="18" t="s">
        <v>425</v>
      </c>
      <c r="O144" s="19" t="s">
        <v>71</v>
      </c>
      <c r="P144" s="19" t="s">
        <v>58</v>
      </c>
      <c r="Q144" s="22">
        <v>0</v>
      </c>
      <c r="R144" s="23">
        <v>3</v>
      </c>
      <c r="S144" s="23">
        <v>0.18</v>
      </c>
      <c r="T144" s="23">
        <v>0</v>
      </c>
      <c r="U144" s="24">
        <f t="shared" si="35"/>
        <v>3.18</v>
      </c>
      <c r="V144" s="23">
        <v>2</v>
      </c>
      <c r="W144" s="23"/>
      <c r="X144" s="24">
        <f t="shared" si="33"/>
        <v>2</v>
      </c>
      <c r="Y144" s="34">
        <f t="shared" si="38"/>
        <v>371050.72000000003</v>
      </c>
      <c r="Z144" s="26">
        <v>110120.65000000001</v>
      </c>
      <c r="AA144" s="35">
        <f t="shared" si="37"/>
        <v>330361.95</v>
      </c>
      <c r="AB144" s="28">
        <v>0</v>
      </c>
      <c r="AC144" s="28">
        <v>6216.82</v>
      </c>
      <c r="AD144" s="26">
        <v>0</v>
      </c>
      <c r="AE144" s="29">
        <f t="shared" si="36"/>
        <v>336578.77</v>
      </c>
      <c r="AF144" s="30">
        <v>0</v>
      </c>
      <c r="AG144" s="30">
        <v>0</v>
      </c>
      <c r="AH144" s="30">
        <v>0</v>
      </c>
      <c r="AI144" s="30">
        <v>0</v>
      </c>
      <c r="AJ144" s="30">
        <v>1350</v>
      </c>
      <c r="AK144" s="30">
        <v>0</v>
      </c>
      <c r="AL144" s="30">
        <v>0</v>
      </c>
      <c r="AM144" s="30">
        <v>0</v>
      </c>
      <c r="AN144" s="30">
        <v>0</v>
      </c>
      <c r="AO144" s="30">
        <v>0</v>
      </c>
      <c r="AP144" s="30">
        <v>0</v>
      </c>
      <c r="AQ144" s="36">
        <f t="shared" si="39"/>
        <v>1350</v>
      </c>
      <c r="AR144" s="26">
        <v>2.91</v>
      </c>
      <c r="AS144" s="26">
        <v>15308.06</v>
      </c>
      <c r="AT144" s="26">
        <v>3.39</v>
      </c>
      <c r="AU144" s="26">
        <v>17813.89</v>
      </c>
      <c r="AV144" s="26">
        <v>0</v>
      </c>
      <c r="AW144" s="26">
        <v>0</v>
      </c>
      <c r="AX144" s="36">
        <f t="shared" si="34"/>
        <v>33121.949999999997</v>
      </c>
      <c r="AY144" s="49">
        <f t="shared" si="31"/>
        <v>9.801459047124042E-2</v>
      </c>
    </row>
    <row r="145" spans="1:51" x14ac:dyDescent="0.3">
      <c r="A145" s="17" t="str">
        <f t="shared" si="40"/>
        <v>A5X</v>
      </c>
      <c r="B145" s="17" t="str">
        <f t="shared" si="41"/>
        <v>A5XH</v>
      </c>
      <c r="C145" s="20" t="s">
        <v>51</v>
      </c>
      <c r="D145" s="17" t="str">
        <f t="shared" si="42"/>
        <v>A5XHR60HN</v>
      </c>
      <c r="E145" s="17" t="str">
        <f t="shared" si="43"/>
        <v>A5XHR60HN21</v>
      </c>
      <c r="F145" s="18" t="s">
        <v>491</v>
      </c>
      <c r="G145" s="18" t="s">
        <v>409</v>
      </c>
      <c r="H145" s="18" t="s">
        <v>410</v>
      </c>
      <c r="I145" s="21">
        <v>21</v>
      </c>
      <c r="J145" s="18">
        <v>23</v>
      </c>
      <c r="K145" s="18">
        <v>2144</v>
      </c>
      <c r="L145" s="21" t="str">
        <f t="shared" si="44"/>
        <v>A5XHRA60HN21232144</v>
      </c>
      <c r="M145" s="18" t="s">
        <v>492</v>
      </c>
      <c r="N145" s="18" t="s">
        <v>425</v>
      </c>
      <c r="O145" s="19" t="s">
        <v>71</v>
      </c>
      <c r="P145" s="19" t="s">
        <v>58</v>
      </c>
      <c r="Q145" s="22">
        <v>0</v>
      </c>
      <c r="R145" s="23">
        <v>4</v>
      </c>
      <c r="S145" s="23">
        <v>0.24</v>
      </c>
      <c r="T145" s="23">
        <v>0</v>
      </c>
      <c r="U145" s="24">
        <f t="shared" si="35"/>
        <v>4.24</v>
      </c>
      <c r="V145" s="23">
        <v>3</v>
      </c>
      <c r="W145" s="23"/>
      <c r="X145" s="24">
        <f t="shared" si="33"/>
        <v>3</v>
      </c>
      <c r="Y145" s="34">
        <f t="shared" si="38"/>
        <v>718650.34</v>
      </c>
      <c r="Z145" s="26">
        <v>165065.69</v>
      </c>
      <c r="AA145" s="35">
        <f t="shared" si="37"/>
        <v>660262.76</v>
      </c>
      <c r="AB145" s="28">
        <v>0</v>
      </c>
      <c r="AC145" s="28">
        <v>12424.98</v>
      </c>
      <c r="AD145" s="26">
        <v>0</v>
      </c>
      <c r="AE145" s="29">
        <f t="shared" si="36"/>
        <v>672687.74</v>
      </c>
      <c r="AF145" s="30">
        <v>0</v>
      </c>
      <c r="AG145" s="30">
        <v>0</v>
      </c>
      <c r="AH145" s="30">
        <v>0</v>
      </c>
      <c r="AI145" s="30">
        <v>0</v>
      </c>
      <c r="AJ145" s="30">
        <v>1800</v>
      </c>
      <c r="AK145" s="30">
        <v>0</v>
      </c>
      <c r="AL145" s="30">
        <v>0</v>
      </c>
      <c r="AM145" s="30">
        <v>0</v>
      </c>
      <c r="AN145" s="30">
        <v>0</v>
      </c>
      <c r="AO145" s="30">
        <v>0</v>
      </c>
      <c r="AP145" s="30">
        <v>0</v>
      </c>
      <c r="AQ145" s="36">
        <f t="shared" si="39"/>
        <v>1800</v>
      </c>
      <c r="AR145" s="26">
        <v>2.91</v>
      </c>
      <c r="AS145" s="26">
        <v>20410.740000000002</v>
      </c>
      <c r="AT145" s="26">
        <v>3.39</v>
      </c>
      <c r="AU145" s="26">
        <v>23751.86</v>
      </c>
      <c r="AV145" s="26">
        <v>0</v>
      </c>
      <c r="AW145" s="26">
        <v>0</v>
      </c>
      <c r="AX145" s="36">
        <f t="shared" si="34"/>
        <v>44162.600000000006</v>
      </c>
      <c r="AY145" s="49">
        <f t="shared" si="31"/>
        <v>6.5475763873780721E-2</v>
      </c>
    </row>
    <row r="146" spans="1:51" x14ac:dyDescent="0.3">
      <c r="A146" s="17" t="str">
        <f t="shared" si="40"/>
        <v>A5X</v>
      </c>
      <c r="B146" s="17" t="str">
        <f t="shared" si="41"/>
        <v>A5XH</v>
      </c>
      <c r="C146" s="20" t="s">
        <v>51</v>
      </c>
      <c r="D146" s="17" t="str">
        <f t="shared" si="42"/>
        <v>A5XHS60HN</v>
      </c>
      <c r="E146" s="17" t="str">
        <f t="shared" si="43"/>
        <v>A5XHS60HN21</v>
      </c>
      <c r="F146" s="18" t="s">
        <v>430</v>
      </c>
      <c r="G146" s="18" t="s">
        <v>409</v>
      </c>
      <c r="H146" s="18" t="s">
        <v>410</v>
      </c>
      <c r="I146" s="21">
        <v>21</v>
      </c>
      <c r="J146" s="18">
        <v>23</v>
      </c>
      <c r="K146" s="18">
        <v>2145</v>
      </c>
      <c r="L146" s="21" t="str">
        <f t="shared" si="44"/>
        <v>A5XHSA60HN21232145</v>
      </c>
      <c r="M146" s="18" t="s">
        <v>493</v>
      </c>
      <c r="N146" s="18" t="s">
        <v>425</v>
      </c>
      <c r="O146" s="19" t="s">
        <v>71</v>
      </c>
      <c r="P146" s="19" t="s">
        <v>58</v>
      </c>
      <c r="Q146" s="22">
        <v>0</v>
      </c>
      <c r="R146" s="23">
        <v>3</v>
      </c>
      <c r="S146" s="23">
        <v>0.18</v>
      </c>
      <c r="T146" s="23">
        <v>0</v>
      </c>
      <c r="U146" s="24">
        <f t="shared" si="35"/>
        <v>3.18</v>
      </c>
      <c r="V146" s="23">
        <v>3</v>
      </c>
      <c r="W146" s="23"/>
      <c r="X146" s="24">
        <f t="shared" si="33"/>
        <v>3</v>
      </c>
      <c r="Y146" s="34">
        <f t="shared" si="38"/>
        <v>476548.22099999996</v>
      </c>
      <c r="Z146" s="26">
        <v>144636.94699999999</v>
      </c>
      <c r="AA146" s="35">
        <f t="shared" si="37"/>
        <v>433910.84099999996</v>
      </c>
      <c r="AB146" s="28">
        <v>0</v>
      </c>
      <c r="AC146" s="28">
        <v>8165.43</v>
      </c>
      <c r="AD146" s="26">
        <v>0</v>
      </c>
      <c r="AE146" s="29">
        <f t="shared" si="36"/>
        <v>442076.27099999995</v>
      </c>
      <c r="AF146" s="30">
        <v>0</v>
      </c>
      <c r="AG146" s="30">
        <v>0</v>
      </c>
      <c r="AH146" s="30">
        <v>0</v>
      </c>
      <c r="AI146" s="30">
        <v>0</v>
      </c>
      <c r="AJ146" s="30">
        <v>1350</v>
      </c>
      <c r="AK146" s="30">
        <v>0</v>
      </c>
      <c r="AL146" s="30">
        <v>0</v>
      </c>
      <c r="AM146" s="30">
        <v>0</v>
      </c>
      <c r="AN146" s="30">
        <v>0</v>
      </c>
      <c r="AO146" s="30">
        <v>0</v>
      </c>
      <c r="AP146" s="30">
        <v>0</v>
      </c>
      <c r="AQ146" s="36">
        <f t="shared" si="39"/>
        <v>1350</v>
      </c>
      <c r="AR146" s="26">
        <v>2.91</v>
      </c>
      <c r="AS146" s="26">
        <v>15308.06</v>
      </c>
      <c r="AT146" s="26">
        <v>3.39</v>
      </c>
      <c r="AU146" s="26">
        <v>17813.89</v>
      </c>
      <c r="AV146" s="26">
        <v>0</v>
      </c>
      <c r="AW146" s="26">
        <v>0</v>
      </c>
      <c r="AX146" s="36">
        <f t="shared" si="34"/>
        <v>33121.949999999997</v>
      </c>
      <c r="AY146" s="49">
        <f t="shared" si="31"/>
        <v>7.4695506708036249E-2</v>
      </c>
    </row>
    <row r="147" spans="1:51" x14ac:dyDescent="0.3">
      <c r="A147" s="17" t="str">
        <f t="shared" si="40"/>
        <v>A60</v>
      </c>
      <c r="B147" s="17" t="str">
        <f t="shared" si="41"/>
        <v>A60C</v>
      </c>
      <c r="C147" s="20" t="s">
        <v>51</v>
      </c>
      <c r="D147" s="17" t="str">
        <f t="shared" si="42"/>
        <v>A60C060HN</v>
      </c>
      <c r="E147" s="17" t="str">
        <f t="shared" si="43"/>
        <v>A60C060HN21</v>
      </c>
      <c r="F147" s="18" t="s">
        <v>258</v>
      </c>
      <c r="G147" s="18" t="s">
        <v>409</v>
      </c>
      <c r="H147" s="18" t="s">
        <v>410</v>
      </c>
      <c r="I147" s="21">
        <v>21</v>
      </c>
      <c r="J147" s="18">
        <v>23</v>
      </c>
      <c r="K147" s="18">
        <v>2146</v>
      </c>
      <c r="L147" s="21" t="str">
        <f t="shared" si="44"/>
        <v>A60C0A60HN21232146</v>
      </c>
      <c r="M147" s="18" t="s">
        <v>494</v>
      </c>
      <c r="N147" s="18" t="s">
        <v>57</v>
      </c>
      <c r="O147" s="19" t="s">
        <v>57</v>
      </c>
      <c r="P147" s="19" t="s">
        <v>58</v>
      </c>
      <c r="Q147" s="22">
        <v>0</v>
      </c>
      <c r="R147" s="23">
        <v>3.88</v>
      </c>
      <c r="S147" s="23">
        <v>0.3</v>
      </c>
      <c r="T147" s="23">
        <v>0</v>
      </c>
      <c r="U147" s="24">
        <f t="shared" si="35"/>
        <v>4.18</v>
      </c>
      <c r="V147" s="23">
        <v>4</v>
      </c>
      <c r="W147" s="23"/>
      <c r="X147" s="24">
        <f t="shared" si="33"/>
        <v>4</v>
      </c>
      <c r="Y147" s="34">
        <f t="shared" si="38"/>
        <v>587275.46980799991</v>
      </c>
      <c r="Z147" s="26">
        <v>134444.47159999999</v>
      </c>
      <c r="AA147" s="35">
        <f t="shared" si="37"/>
        <v>521644.54980799992</v>
      </c>
      <c r="AB147" s="28">
        <v>500</v>
      </c>
      <c r="AC147" s="28">
        <v>13041.11</v>
      </c>
      <c r="AD147" s="26">
        <v>0</v>
      </c>
      <c r="AE147" s="29">
        <f t="shared" si="36"/>
        <v>535185.65980799997</v>
      </c>
      <c r="AF147" s="30">
        <v>0</v>
      </c>
      <c r="AG147" s="30">
        <v>0</v>
      </c>
      <c r="AH147" s="30">
        <v>0</v>
      </c>
      <c r="AI147" s="30">
        <v>0</v>
      </c>
      <c r="AJ147" s="30">
        <v>1550</v>
      </c>
      <c r="AK147" s="30">
        <v>0</v>
      </c>
      <c r="AL147" s="30">
        <v>0</v>
      </c>
      <c r="AM147" s="30">
        <v>0</v>
      </c>
      <c r="AN147" s="30">
        <v>0</v>
      </c>
      <c r="AO147" s="30">
        <v>0</v>
      </c>
      <c r="AP147" s="30">
        <v>0</v>
      </c>
      <c r="AQ147" s="36">
        <f t="shared" si="39"/>
        <v>1550</v>
      </c>
      <c r="AR147" s="26">
        <v>2.91</v>
      </c>
      <c r="AS147" s="26">
        <v>19772.900000000001</v>
      </c>
      <c r="AT147" s="26">
        <v>4.53</v>
      </c>
      <c r="AU147" s="26">
        <v>30766.91</v>
      </c>
      <c r="AV147" s="26">
        <v>0</v>
      </c>
      <c r="AW147" s="26">
        <v>0</v>
      </c>
      <c r="AX147" s="36">
        <f t="shared" si="34"/>
        <v>50539.81</v>
      </c>
      <c r="AY147" s="49">
        <f t="shared" si="31"/>
        <v>9.4161453736982925E-2</v>
      </c>
    </row>
    <row r="148" spans="1:51" x14ac:dyDescent="0.3">
      <c r="A148" s="17" t="str">
        <f t="shared" si="40"/>
        <v>A97</v>
      </c>
      <c r="B148" s="17" t="str">
        <f t="shared" si="41"/>
        <v>A97E</v>
      </c>
      <c r="C148" s="20" t="s">
        <v>51</v>
      </c>
      <c r="D148" s="17" t="str">
        <f t="shared" si="42"/>
        <v>A97EI60HN</v>
      </c>
      <c r="E148" s="17" t="str">
        <f t="shared" si="43"/>
        <v>A97EI60HN21</v>
      </c>
      <c r="F148" s="18" t="s">
        <v>495</v>
      </c>
      <c r="G148" s="18" t="s">
        <v>409</v>
      </c>
      <c r="H148" s="18" t="s">
        <v>410</v>
      </c>
      <c r="I148" s="21">
        <v>21</v>
      </c>
      <c r="J148" s="18">
        <v>23</v>
      </c>
      <c r="K148" s="18">
        <v>2147</v>
      </c>
      <c r="L148" s="21" t="str">
        <f t="shared" si="44"/>
        <v>A97EIA60HN21232147</v>
      </c>
      <c r="M148" s="19" t="s">
        <v>496</v>
      </c>
      <c r="N148" s="18" t="s">
        <v>326</v>
      </c>
      <c r="O148" s="42" t="s">
        <v>184</v>
      </c>
      <c r="P148" s="19" t="s">
        <v>58</v>
      </c>
      <c r="Q148" s="22">
        <v>0</v>
      </c>
      <c r="R148" s="23">
        <v>17.43</v>
      </c>
      <c r="S148" s="23">
        <v>1.36</v>
      </c>
      <c r="T148" s="23">
        <v>0</v>
      </c>
      <c r="U148" s="24">
        <f t="shared" si="35"/>
        <v>18.79</v>
      </c>
      <c r="V148" s="23">
        <v>1</v>
      </c>
      <c r="W148" s="23"/>
      <c r="X148" s="24">
        <f t="shared" si="33"/>
        <v>1</v>
      </c>
      <c r="Y148" s="34">
        <f t="shared" si="38"/>
        <v>2779790.0793280001</v>
      </c>
      <c r="Z148" s="26">
        <v>142342.40960000001</v>
      </c>
      <c r="AA148" s="35">
        <f t="shared" si="37"/>
        <v>2481028.1993280002</v>
      </c>
      <c r="AB148" s="28">
        <v>2500</v>
      </c>
      <c r="AC148" s="28">
        <v>62025.73</v>
      </c>
      <c r="AD148" s="26">
        <v>0</v>
      </c>
      <c r="AE148" s="29">
        <f t="shared" si="36"/>
        <v>2545553.9293280002</v>
      </c>
      <c r="AF148" s="30">
        <v>0</v>
      </c>
      <c r="AG148" s="30">
        <v>0</v>
      </c>
      <c r="AH148" s="30">
        <v>0</v>
      </c>
      <c r="AI148" s="30">
        <v>0</v>
      </c>
      <c r="AJ148" s="30">
        <v>6970</v>
      </c>
      <c r="AK148" s="30">
        <v>0</v>
      </c>
      <c r="AL148" s="30">
        <v>0</v>
      </c>
      <c r="AM148" s="30">
        <v>0</v>
      </c>
      <c r="AN148" s="30">
        <v>0</v>
      </c>
      <c r="AO148" s="30">
        <v>0</v>
      </c>
      <c r="AP148" s="30">
        <v>0</v>
      </c>
      <c r="AQ148" s="36">
        <f t="shared" si="39"/>
        <v>6970</v>
      </c>
      <c r="AR148" s="26">
        <v>2.91</v>
      </c>
      <c r="AS148" s="26">
        <v>88914.29</v>
      </c>
      <c r="AT148" s="26">
        <v>4.53</v>
      </c>
      <c r="AU148" s="26">
        <v>138351.85999999999</v>
      </c>
      <c r="AV148" s="26">
        <v>0</v>
      </c>
      <c r="AW148" s="26">
        <v>0</v>
      </c>
      <c r="AX148" s="36">
        <f t="shared" si="34"/>
        <v>227266.14999999997</v>
      </c>
      <c r="AY148" s="49">
        <f t="shared" si="31"/>
        <v>8.9035854821479396E-2</v>
      </c>
    </row>
    <row r="149" spans="1:51" x14ac:dyDescent="0.3">
      <c r="A149" s="17" t="str">
        <f t="shared" si="40"/>
        <v>A5X</v>
      </c>
      <c r="B149" s="17" t="str">
        <f t="shared" si="41"/>
        <v>A5XA</v>
      </c>
      <c r="C149" s="20" t="s">
        <v>51</v>
      </c>
      <c r="D149" s="17" t="str">
        <f t="shared" si="42"/>
        <v>A5XAB60HN</v>
      </c>
      <c r="E149" s="17" t="str">
        <f t="shared" si="43"/>
        <v>A5XAB60HN21</v>
      </c>
      <c r="F149" s="18" t="s">
        <v>497</v>
      </c>
      <c r="G149" s="18" t="s">
        <v>409</v>
      </c>
      <c r="H149" s="18" t="s">
        <v>410</v>
      </c>
      <c r="I149" s="21">
        <v>21</v>
      </c>
      <c r="J149" s="18">
        <v>23</v>
      </c>
      <c r="K149" s="18">
        <v>2148</v>
      </c>
      <c r="L149" s="21" t="str">
        <f t="shared" si="44"/>
        <v>A5XABA60HN21232148</v>
      </c>
      <c r="M149" s="18" t="s">
        <v>498</v>
      </c>
      <c r="N149" s="18" t="s">
        <v>499</v>
      </c>
      <c r="O149" s="19" t="s">
        <v>71</v>
      </c>
      <c r="P149" s="19" t="s">
        <v>58</v>
      </c>
      <c r="Q149" s="22">
        <v>0</v>
      </c>
      <c r="R149" s="23">
        <v>20.73</v>
      </c>
      <c r="S149" s="23">
        <v>1.62</v>
      </c>
      <c r="T149" s="23">
        <v>0</v>
      </c>
      <c r="U149" s="24">
        <f t="shared" si="35"/>
        <v>22.35</v>
      </c>
      <c r="V149" s="23">
        <v>21</v>
      </c>
      <c r="W149" s="23"/>
      <c r="X149" s="24">
        <f t="shared" si="33"/>
        <v>21</v>
      </c>
      <c r="Y149" s="34">
        <f t="shared" si="38"/>
        <v>3620065.3179750005</v>
      </c>
      <c r="Z149" s="26">
        <v>156670.25750000001</v>
      </c>
      <c r="AA149" s="35">
        <f t="shared" si="37"/>
        <v>3247774.4379750001</v>
      </c>
      <c r="AB149" s="28">
        <v>12500</v>
      </c>
      <c r="AC149" s="28">
        <v>81194.37</v>
      </c>
      <c r="AD149" s="26">
        <v>0</v>
      </c>
      <c r="AE149" s="29">
        <f t="shared" si="36"/>
        <v>3341468.8079750002</v>
      </c>
      <c r="AF149" s="30">
        <v>0</v>
      </c>
      <c r="AG149" s="30">
        <v>0</v>
      </c>
      <c r="AH149" s="30">
        <v>0</v>
      </c>
      <c r="AI149" s="30">
        <v>0</v>
      </c>
      <c r="AJ149" s="30">
        <v>8290</v>
      </c>
      <c r="AK149" s="30">
        <v>0</v>
      </c>
      <c r="AL149" s="30">
        <v>0</v>
      </c>
      <c r="AM149" s="30">
        <v>0</v>
      </c>
      <c r="AN149" s="30">
        <v>0</v>
      </c>
      <c r="AO149" s="30">
        <v>0</v>
      </c>
      <c r="AP149" s="30">
        <v>0</v>
      </c>
      <c r="AQ149" s="36">
        <f t="shared" si="39"/>
        <v>8290</v>
      </c>
      <c r="AR149" s="26">
        <v>2.91</v>
      </c>
      <c r="AS149" s="26">
        <v>105753.15</v>
      </c>
      <c r="AT149" s="26">
        <v>4.53</v>
      </c>
      <c r="AU149" s="26">
        <v>164553.35999999999</v>
      </c>
      <c r="AV149" s="26">
        <v>0</v>
      </c>
      <c r="AW149" s="26">
        <v>0</v>
      </c>
      <c r="AX149" s="36">
        <f t="shared" si="34"/>
        <v>270306.51</v>
      </c>
      <c r="AY149" s="49">
        <f t="shared" si="31"/>
        <v>8.0694320246718299E-2</v>
      </c>
    </row>
    <row r="150" spans="1:51" x14ac:dyDescent="0.3">
      <c r="A150" s="17" t="str">
        <f t="shared" si="40"/>
        <v>A5X</v>
      </c>
      <c r="B150" s="17" t="str">
        <f t="shared" si="41"/>
        <v>A5XA</v>
      </c>
      <c r="C150" s="20" t="s">
        <v>51</v>
      </c>
      <c r="D150" s="17" t="str">
        <f t="shared" si="42"/>
        <v>A5XAB60HN</v>
      </c>
      <c r="E150" s="17" t="str">
        <f t="shared" si="43"/>
        <v>A5XAB60HN21</v>
      </c>
      <c r="F150" s="18" t="s">
        <v>497</v>
      </c>
      <c r="G150" s="18" t="s">
        <v>409</v>
      </c>
      <c r="H150" s="18" t="s">
        <v>410</v>
      </c>
      <c r="I150" s="21">
        <v>21</v>
      </c>
      <c r="J150" s="18">
        <v>23</v>
      </c>
      <c r="K150" s="18">
        <v>2148</v>
      </c>
      <c r="L150" s="21" t="str">
        <f t="shared" si="44"/>
        <v>A5XABA60HN21232148</v>
      </c>
      <c r="M150" s="18" t="s">
        <v>498</v>
      </c>
      <c r="N150" s="18" t="s">
        <v>499</v>
      </c>
      <c r="O150" s="19" t="s">
        <v>71</v>
      </c>
      <c r="P150" s="19" t="s">
        <v>58</v>
      </c>
      <c r="Q150" s="22">
        <v>0</v>
      </c>
      <c r="R150" s="23">
        <v>27.3</v>
      </c>
      <c r="S150" s="23">
        <v>3.41</v>
      </c>
      <c r="T150" s="23">
        <v>0</v>
      </c>
      <c r="U150" s="24">
        <f t="shared" si="35"/>
        <v>30.71</v>
      </c>
      <c r="V150" s="23">
        <v>16</v>
      </c>
      <c r="W150" s="23"/>
      <c r="X150" s="24">
        <f t="shared" si="33"/>
        <v>16</v>
      </c>
      <c r="Y150" s="34">
        <f t="shared" si="38"/>
        <v>4148699.5579899997</v>
      </c>
      <c r="Z150" s="26">
        <v>130393.6263</v>
      </c>
      <c r="AA150" s="35">
        <f t="shared" si="37"/>
        <v>3559745.9979900001</v>
      </c>
      <c r="AB150" s="28">
        <v>47775</v>
      </c>
      <c r="AC150" s="28">
        <v>66988.05</v>
      </c>
      <c r="AD150" s="26">
        <v>0</v>
      </c>
      <c r="AE150" s="29">
        <f t="shared" si="36"/>
        <v>3674509.0479899999</v>
      </c>
      <c r="AF150" s="30">
        <v>0</v>
      </c>
      <c r="AG150" s="30">
        <v>0</v>
      </c>
      <c r="AH150" s="30">
        <v>0</v>
      </c>
      <c r="AI150" s="30">
        <v>0</v>
      </c>
      <c r="AJ150" s="30">
        <v>9555</v>
      </c>
      <c r="AK150" s="30">
        <v>0</v>
      </c>
      <c r="AL150" s="30">
        <v>0</v>
      </c>
      <c r="AM150" s="30">
        <v>0</v>
      </c>
      <c r="AN150" s="30">
        <v>0</v>
      </c>
      <c r="AO150" s="30">
        <v>15500</v>
      </c>
      <c r="AP150" s="30">
        <v>0</v>
      </c>
      <c r="AQ150" s="36">
        <f t="shared" si="39"/>
        <v>25055</v>
      </c>
      <c r="AR150" s="26">
        <v>2.91</v>
      </c>
      <c r="AS150" s="26">
        <v>139303.29999999999</v>
      </c>
      <c r="AT150" s="26">
        <v>6.67</v>
      </c>
      <c r="AU150" s="26">
        <v>309832.21000000002</v>
      </c>
      <c r="AV150" s="26">
        <v>0</v>
      </c>
      <c r="AW150" s="26">
        <v>0</v>
      </c>
      <c r="AX150" s="36">
        <f t="shared" si="34"/>
        <v>449135.51</v>
      </c>
      <c r="AY150" s="49">
        <f t="shared" si="31"/>
        <v>0.12140227988322533</v>
      </c>
    </row>
    <row r="151" spans="1:51" x14ac:dyDescent="0.3">
      <c r="A151" s="17" t="str">
        <f t="shared" si="40"/>
        <v>A5X</v>
      </c>
      <c r="B151" s="17" t="str">
        <f t="shared" si="41"/>
        <v>A5XA</v>
      </c>
      <c r="C151" s="20" t="s">
        <v>51</v>
      </c>
      <c r="D151" s="17" t="str">
        <f t="shared" si="42"/>
        <v>A5XAB60HN</v>
      </c>
      <c r="E151" s="17" t="str">
        <f t="shared" si="43"/>
        <v>A5XAB60HN21</v>
      </c>
      <c r="F151" s="18" t="s">
        <v>497</v>
      </c>
      <c r="G151" s="18" t="s">
        <v>409</v>
      </c>
      <c r="H151" s="18" t="s">
        <v>410</v>
      </c>
      <c r="I151" s="21">
        <v>21</v>
      </c>
      <c r="J151" s="18">
        <v>23</v>
      </c>
      <c r="K151" s="18">
        <v>2148</v>
      </c>
      <c r="L151" s="21" t="str">
        <f t="shared" si="44"/>
        <v>A5XABA60HN21232148</v>
      </c>
      <c r="M151" s="18" t="s">
        <v>498</v>
      </c>
      <c r="N151" s="18" t="s">
        <v>499</v>
      </c>
      <c r="O151" s="19" t="s">
        <v>71</v>
      </c>
      <c r="P151" s="19" t="s">
        <v>58</v>
      </c>
      <c r="Q151" s="22">
        <v>0</v>
      </c>
      <c r="R151" s="23">
        <v>1</v>
      </c>
      <c r="S151" s="23">
        <v>0.03</v>
      </c>
      <c r="T151" s="23">
        <v>0</v>
      </c>
      <c r="U151" s="24">
        <f t="shared" ref="U151:U180" si="45">SUM($R151:$T151)</f>
        <v>1.03</v>
      </c>
      <c r="V151" s="23">
        <v>1</v>
      </c>
      <c r="W151" s="23"/>
      <c r="X151" s="24">
        <f t="shared" si="33"/>
        <v>1</v>
      </c>
      <c r="Y151" s="34">
        <f t="shared" si="38"/>
        <v>137658.65</v>
      </c>
      <c r="Z151" s="26">
        <v>129952.67</v>
      </c>
      <c r="AA151" s="35">
        <f t="shared" si="37"/>
        <v>129952.67</v>
      </c>
      <c r="AB151" s="28">
        <v>0</v>
      </c>
      <c r="AC151" s="28">
        <v>2445.48</v>
      </c>
      <c r="AD151" s="26">
        <v>0</v>
      </c>
      <c r="AE151" s="29">
        <f t="shared" si="36"/>
        <v>132398.15</v>
      </c>
      <c r="AF151" s="30">
        <v>0</v>
      </c>
      <c r="AG151" s="30">
        <v>0</v>
      </c>
      <c r="AH151" s="30">
        <v>0</v>
      </c>
      <c r="AI151" s="30">
        <v>0</v>
      </c>
      <c r="AJ151" s="30">
        <v>0</v>
      </c>
      <c r="AK151" s="30">
        <v>0</v>
      </c>
      <c r="AL151" s="30">
        <v>0</v>
      </c>
      <c r="AM151" s="30">
        <v>0</v>
      </c>
      <c r="AN151" s="30">
        <v>0</v>
      </c>
      <c r="AO151" s="30">
        <v>0</v>
      </c>
      <c r="AP151" s="30">
        <v>0</v>
      </c>
      <c r="AQ151" s="36">
        <f t="shared" si="39"/>
        <v>0</v>
      </c>
      <c r="AR151" s="26">
        <v>2.91</v>
      </c>
      <c r="AS151" s="26">
        <v>5260.5</v>
      </c>
      <c r="AT151" s="26">
        <v>0</v>
      </c>
      <c r="AU151" s="26">
        <v>0</v>
      </c>
      <c r="AV151" s="26">
        <v>0</v>
      </c>
      <c r="AW151" s="26">
        <v>0</v>
      </c>
      <c r="AX151" s="36">
        <f t="shared" si="34"/>
        <v>5260.5</v>
      </c>
      <c r="AY151" s="49">
        <f t="shared" si="31"/>
        <v>3.9732428285440546E-2</v>
      </c>
    </row>
    <row r="152" spans="1:51" x14ac:dyDescent="0.3">
      <c r="A152" s="17" t="str">
        <f t="shared" si="40"/>
        <v>A5X</v>
      </c>
      <c r="B152" s="17" t="str">
        <f t="shared" si="41"/>
        <v>A5XA</v>
      </c>
      <c r="C152" s="20" t="s">
        <v>51</v>
      </c>
      <c r="D152" s="17" t="str">
        <f t="shared" si="42"/>
        <v>A5XAB60HN</v>
      </c>
      <c r="E152" s="17" t="str">
        <f t="shared" si="43"/>
        <v>A5XAB60HN21</v>
      </c>
      <c r="F152" s="18" t="s">
        <v>497</v>
      </c>
      <c r="G152" s="18" t="s">
        <v>409</v>
      </c>
      <c r="H152" s="18" t="s">
        <v>410</v>
      </c>
      <c r="I152" s="21">
        <v>21</v>
      </c>
      <c r="J152" s="18">
        <v>23</v>
      </c>
      <c r="K152" s="18">
        <v>2148</v>
      </c>
      <c r="L152" s="21" t="str">
        <f t="shared" si="44"/>
        <v>A5XABA60HN21232148</v>
      </c>
      <c r="M152" s="18" t="s">
        <v>498</v>
      </c>
      <c r="N152" s="18" t="s">
        <v>499</v>
      </c>
      <c r="O152" s="19" t="s">
        <v>71</v>
      </c>
      <c r="P152" s="19" t="s">
        <v>58</v>
      </c>
      <c r="Q152" s="22">
        <v>0</v>
      </c>
      <c r="R152" s="23">
        <v>1</v>
      </c>
      <c r="S152" s="23">
        <v>0.1</v>
      </c>
      <c r="T152" s="23">
        <v>0</v>
      </c>
      <c r="U152" s="24">
        <f t="shared" si="45"/>
        <v>1.1000000000000001</v>
      </c>
      <c r="V152" s="23">
        <v>0</v>
      </c>
      <c r="W152" s="23"/>
      <c r="X152" s="24">
        <f t="shared" si="33"/>
        <v>0</v>
      </c>
      <c r="Y152" s="34">
        <f t="shared" si="38"/>
        <v>147772.35</v>
      </c>
      <c r="Z152" s="26">
        <v>123640.45</v>
      </c>
      <c r="AA152" s="35">
        <f t="shared" si="37"/>
        <v>123640.45</v>
      </c>
      <c r="AB152" s="28">
        <v>3709.21</v>
      </c>
      <c r="AC152" s="28">
        <v>2326.69</v>
      </c>
      <c r="AD152" s="26">
        <v>0</v>
      </c>
      <c r="AE152" s="29">
        <f t="shared" si="36"/>
        <v>129676.35</v>
      </c>
      <c r="AF152" s="30">
        <v>0</v>
      </c>
      <c r="AG152" s="30">
        <v>0</v>
      </c>
      <c r="AH152" s="30">
        <v>0</v>
      </c>
      <c r="AI152" s="30">
        <v>0</v>
      </c>
      <c r="AJ152" s="30">
        <v>0</v>
      </c>
      <c r="AK152" s="30">
        <v>0</v>
      </c>
      <c r="AL152" s="30">
        <v>0</v>
      </c>
      <c r="AM152" s="30">
        <v>0</v>
      </c>
      <c r="AN152" s="30">
        <v>0</v>
      </c>
      <c r="AO152" s="30">
        <v>0</v>
      </c>
      <c r="AP152" s="30">
        <v>0</v>
      </c>
      <c r="AQ152" s="36">
        <f t="shared" si="39"/>
        <v>0</v>
      </c>
      <c r="AR152" s="26">
        <v>2.91</v>
      </c>
      <c r="AS152" s="26">
        <v>5102.6899999999996</v>
      </c>
      <c r="AT152" s="26">
        <v>7.59</v>
      </c>
      <c r="AU152" s="26">
        <v>12993.31</v>
      </c>
      <c r="AV152" s="26">
        <v>0</v>
      </c>
      <c r="AW152" s="26">
        <v>0</v>
      </c>
      <c r="AX152" s="36">
        <f t="shared" si="34"/>
        <v>18096</v>
      </c>
      <c r="AY152" s="49">
        <f t="shared" si="31"/>
        <v>0.13954741940222715</v>
      </c>
    </row>
    <row r="153" spans="1:51" x14ac:dyDescent="0.3">
      <c r="A153" s="17" t="str">
        <f t="shared" si="40"/>
        <v>A97</v>
      </c>
      <c r="B153" s="17" t="str">
        <f t="shared" si="41"/>
        <v>A97E</v>
      </c>
      <c r="C153" s="20" t="s">
        <v>51</v>
      </c>
      <c r="D153" s="17" t="str">
        <f t="shared" si="42"/>
        <v>A97EG60HN</v>
      </c>
      <c r="E153" s="17" t="str">
        <f t="shared" si="43"/>
        <v>A97EG60HN21</v>
      </c>
      <c r="F153" s="18" t="s">
        <v>500</v>
      </c>
      <c r="G153" s="18" t="s">
        <v>409</v>
      </c>
      <c r="H153" s="18" t="s">
        <v>410</v>
      </c>
      <c r="I153" s="21">
        <v>21</v>
      </c>
      <c r="J153" s="18">
        <v>23</v>
      </c>
      <c r="K153" s="18">
        <v>2151</v>
      </c>
      <c r="L153" s="21" t="str">
        <f t="shared" si="44"/>
        <v>A97EGA60HN21232151</v>
      </c>
      <c r="M153" s="18" t="s">
        <v>501</v>
      </c>
      <c r="N153" s="18" t="s">
        <v>326</v>
      </c>
      <c r="O153" s="42" t="s">
        <v>184</v>
      </c>
      <c r="P153" s="19" t="s">
        <v>58</v>
      </c>
      <c r="Q153" s="22">
        <v>0</v>
      </c>
      <c r="R153" s="23">
        <v>2.13</v>
      </c>
      <c r="S153" s="23">
        <v>0.16</v>
      </c>
      <c r="T153" s="23">
        <v>0</v>
      </c>
      <c r="U153" s="24">
        <f t="shared" si="45"/>
        <v>2.29</v>
      </c>
      <c r="V153" s="23">
        <v>2</v>
      </c>
      <c r="W153" s="23"/>
      <c r="X153" s="24">
        <f t="shared" si="33"/>
        <v>2</v>
      </c>
      <c r="Y153" s="34">
        <f t="shared" si="38"/>
        <v>301823.37170000002</v>
      </c>
      <c r="Z153" s="26">
        <v>124932.09</v>
      </c>
      <c r="AA153" s="35">
        <f t="shared" si="37"/>
        <v>266105.3517</v>
      </c>
      <c r="AB153" s="28">
        <v>500</v>
      </c>
      <c r="AC153" s="28">
        <v>6652.63</v>
      </c>
      <c r="AD153" s="26">
        <v>0</v>
      </c>
      <c r="AE153" s="29">
        <f t="shared" si="36"/>
        <v>273257.9817</v>
      </c>
      <c r="AF153" s="30">
        <v>0</v>
      </c>
      <c r="AG153" s="30">
        <v>0</v>
      </c>
      <c r="AH153" s="30">
        <v>0</v>
      </c>
      <c r="AI153" s="30">
        <v>0</v>
      </c>
      <c r="AJ153" s="30">
        <v>850</v>
      </c>
      <c r="AK153" s="30">
        <v>0</v>
      </c>
      <c r="AL153" s="30">
        <v>0</v>
      </c>
      <c r="AM153" s="30">
        <v>0</v>
      </c>
      <c r="AN153" s="30">
        <v>0</v>
      </c>
      <c r="AO153" s="30">
        <v>0</v>
      </c>
      <c r="AP153" s="30">
        <v>0</v>
      </c>
      <c r="AQ153" s="36">
        <f t="shared" si="39"/>
        <v>850</v>
      </c>
      <c r="AR153" s="26">
        <v>2.91</v>
      </c>
      <c r="AS153" s="26">
        <v>10843.21</v>
      </c>
      <c r="AT153" s="26">
        <v>4.53</v>
      </c>
      <c r="AU153" s="26">
        <v>16872.18</v>
      </c>
      <c r="AV153" s="26">
        <v>0</v>
      </c>
      <c r="AW153" s="26">
        <v>0</v>
      </c>
      <c r="AX153" s="36">
        <f t="shared" si="34"/>
        <v>27715.39</v>
      </c>
      <c r="AY153" s="49">
        <f t="shared" si="31"/>
        <v>0.10111121109320108</v>
      </c>
    </row>
    <row r="154" spans="1:51" x14ac:dyDescent="0.3">
      <c r="A154" s="17" t="str">
        <f t="shared" si="40"/>
        <v>A5X</v>
      </c>
      <c r="B154" s="17" t="str">
        <f t="shared" si="41"/>
        <v>A5XM</v>
      </c>
      <c r="C154" s="20" t="s">
        <v>51</v>
      </c>
      <c r="D154" s="17" t="str">
        <f t="shared" si="42"/>
        <v>A5XM060HN</v>
      </c>
      <c r="E154" s="17" t="str">
        <f t="shared" si="43"/>
        <v>A5XM060HN21</v>
      </c>
      <c r="F154" s="18" t="s">
        <v>215</v>
      </c>
      <c r="G154" s="18" t="s">
        <v>409</v>
      </c>
      <c r="H154" s="18" t="s">
        <v>410</v>
      </c>
      <c r="I154" s="21">
        <v>21</v>
      </c>
      <c r="J154" s="18">
        <v>23</v>
      </c>
      <c r="K154" s="18">
        <v>2152</v>
      </c>
      <c r="L154" s="21" t="str">
        <f t="shared" si="44"/>
        <v>A5XM0A60HN21232152</v>
      </c>
      <c r="M154" s="19" t="s">
        <v>502</v>
      </c>
      <c r="N154" s="19" t="s">
        <v>389</v>
      </c>
      <c r="O154" s="19" t="s">
        <v>57</v>
      </c>
      <c r="P154" s="19" t="s">
        <v>58</v>
      </c>
      <c r="Q154" s="22">
        <v>0</v>
      </c>
      <c r="R154" s="23">
        <v>0.5</v>
      </c>
      <c r="S154" s="23">
        <v>0.04</v>
      </c>
      <c r="T154" s="23">
        <v>0</v>
      </c>
      <c r="U154" s="24">
        <f t="shared" si="45"/>
        <v>0.54</v>
      </c>
      <c r="V154" s="23">
        <v>0</v>
      </c>
      <c r="W154" s="23"/>
      <c r="X154" s="24">
        <f t="shared" si="33"/>
        <v>0</v>
      </c>
      <c r="Y154" s="34">
        <f t="shared" si="38"/>
        <v>84017.24</v>
      </c>
      <c r="Z154" s="26">
        <v>149845.82</v>
      </c>
      <c r="AA154" s="35">
        <f t="shared" si="37"/>
        <v>74922.91</v>
      </c>
      <c r="AB154" s="28">
        <v>500</v>
      </c>
      <c r="AC154" s="28">
        <v>1873.07</v>
      </c>
      <c r="AD154" s="26">
        <v>0</v>
      </c>
      <c r="AE154" s="29">
        <f t="shared" si="36"/>
        <v>77295.98000000001</v>
      </c>
      <c r="AF154" s="30">
        <v>0</v>
      </c>
      <c r="AG154" s="30">
        <v>0</v>
      </c>
      <c r="AH154" s="30">
        <v>0</v>
      </c>
      <c r="AI154" s="30">
        <v>0</v>
      </c>
      <c r="AJ154" s="30">
        <v>200</v>
      </c>
      <c r="AK154" s="30">
        <v>0</v>
      </c>
      <c r="AL154" s="30">
        <v>0</v>
      </c>
      <c r="AM154" s="30">
        <v>0</v>
      </c>
      <c r="AN154" s="30">
        <v>0</v>
      </c>
      <c r="AO154" s="30">
        <v>0</v>
      </c>
      <c r="AP154" s="30">
        <v>0</v>
      </c>
      <c r="AQ154" s="36">
        <f t="shared" si="39"/>
        <v>200</v>
      </c>
      <c r="AR154" s="26">
        <v>2.91</v>
      </c>
      <c r="AS154" s="26">
        <v>2551.34</v>
      </c>
      <c r="AT154" s="26">
        <v>4.53</v>
      </c>
      <c r="AU154" s="26">
        <v>3969.92</v>
      </c>
      <c r="AV154" s="26">
        <v>0</v>
      </c>
      <c r="AW154" s="26">
        <v>0</v>
      </c>
      <c r="AX154" s="36">
        <f t="shared" si="34"/>
        <v>6521.26</v>
      </c>
      <c r="AY154" s="49">
        <f t="shared" si="31"/>
        <v>8.4149655246633426E-2</v>
      </c>
    </row>
    <row r="155" spans="1:51" x14ac:dyDescent="0.3">
      <c r="A155" s="17" t="str">
        <f t="shared" si="40"/>
        <v>A97</v>
      </c>
      <c r="B155" s="17" t="str">
        <f t="shared" si="41"/>
        <v>A97E</v>
      </c>
      <c r="C155" s="20" t="s">
        <v>51</v>
      </c>
      <c r="D155" s="17" t="str">
        <f t="shared" si="42"/>
        <v>A97EH60HN</v>
      </c>
      <c r="E155" s="17" t="str">
        <f t="shared" si="43"/>
        <v>A97EH60HN21</v>
      </c>
      <c r="F155" s="18" t="s">
        <v>413</v>
      </c>
      <c r="G155" s="18" t="s">
        <v>409</v>
      </c>
      <c r="H155" s="18" t="s">
        <v>410</v>
      </c>
      <c r="I155" s="21">
        <v>21</v>
      </c>
      <c r="J155" s="18">
        <v>23</v>
      </c>
      <c r="K155" s="18">
        <v>2163</v>
      </c>
      <c r="L155" s="21" t="str">
        <f t="shared" si="44"/>
        <v>A97EHA60HN21232163</v>
      </c>
      <c r="M155" s="19" t="s">
        <v>503</v>
      </c>
      <c r="N155" s="18" t="s">
        <v>326</v>
      </c>
      <c r="O155" s="42" t="s">
        <v>184</v>
      </c>
      <c r="P155" s="19" t="s">
        <v>58</v>
      </c>
      <c r="Q155" s="22">
        <v>0</v>
      </c>
      <c r="R155" s="23">
        <v>9.1999999999999993</v>
      </c>
      <c r="S155" s="23">
        <v>1.1499999999999999</v>
      </c>
      <c r="T155" s="23">
        <v>0</v>
      </c>
      <c r="U155" s="24">
        <f t="shared" si="45"/>
        <v>10.35</v>
      </c>
      <c r="V155" s="23">
        <v>9</v>
      </c>
      <c r="W155" s="23"/>
      <c r="X155" s="24">
        <f t="shared" si="33"/>
        <v>9</v>
      </c>
      <c r="Y155" s="34">
        <f t="shared" si="38"/>
        <v>1392873.1138919999</v>
      </c>
      <c r="Z155" s="26">
        <v>130393.62651</v>
      </c>
      <c r="AA155" s="35">
        <f t="shared" si="37"/>
        <v>1199621.3638919999</v>
      </c>
      <c r="AB155" s="28">
        <v>16099.999999999998</v>
      </c>
      <c r="AC155" s="28">
        <v>22574.73</v>
      </c>
      <c r="AD155" s="26">
        <v>0</v>
      </c>
      <c r="AE155" s="29">
        <f t="shared" si="36"/>
        <v>1238296.0938919999</v>
      </c>
      <c r="AF155" s="30">
        <v>0</v>
      </c>
      <c r="AG155" s="30">
        <v>0</v>
      </c>
      <c r="AH155" s="30">
        <v>0</v>
      </c>
      <c r="AI155" s="30">
        <v>0</v>
      </c>
      <c r="AJ155" s="30">
        <v>3219.9999999999995</v>
      </c>
      <c r="AK155" s="30">
        <v>0</v>
      </c>
      <c r="AL155" s="30">
        <v>0</v>
      </c>
      <c r="AM155" s="30">
        <v>0</v>
      </c>
      <c r="AN155" s="30">
        <v>0</v>
      </c>
      <c r="AO155" s="30">
        <v>0</v>
      </c>
      <c r="AP155" s="30">
        <v>0</v>
      </c>
      <c r="AQ155" s="36">
        <f t="shared" si="39"/>
        <v>3219.9999999999995</v>
      </c>
      <c r="AR155" s="26">
        <v>2.91</v>
      </c>
      <c r="AS155" s="26">
        <v>46944.7</v>
      </c>
      <c r="AT155" s="26">
        <v>6.67</v>
      </c>
      <c r="AU155" s="26">
        <v>104412.32</v>
      </c>
      <c r="AV155" s="26">
        <v>0</v>
      </c>
      <c r="AW155" s="26">
        <v>0</v>
      </c>
      <c r="AX155" s="36">
        <f t="shared" si="34"/>
        <v>151357.02000000002</v>
      </c>
      <c r="AY155" s="49">
        <f t="shared" si="31"/>
        <v>0.12191305513045297</v>
      </c>
    </row>
    <row r="156" spans="1:51" x14ac:dyDescent="0.3">
      <c r="A156" s="17" t="str">
        <f t="shared" si="40"/>
        <v>D4P</v>
      </c>
      <c r="B156" s="17" t="str">
        <f t="shared" si="41"/>
        <v>D4P0</v>
      </c>
      <c r="C156" s="20" t="s">
        <v>51</v>
      </c>
      <c r="D156" s="17" t="str">
        <f t="shared" si="42"/>
        <v>D4P0060HN</v>
      </c>
      <c r="E156" s="17" t="str">
        <f t="shared" si="43"/>
        <v>D4P0060HN21</v>
      </c>
      <c r="F156" s="18" t="s">
        <v>504</v>
      </c>
      <c r="G156" s="18" t="s">
        <v>409</v>
      </c>
      <c r="H156" s="18" t="s">
        <v>410</v>
      </c>
      <c r="I156" s="21">
        <v>21</v>
      </c>
      <c r="J156" s="18">
        <v>23</v>
      </c>
      <c r="K156" s="18">
        <v>2167</v>
      </c>
      <c r="L156" s="21" t="str">
        <f t="shared" si="44"/>
        <v>D4P00A60HN21232167</v>
      </c>
      <c r="M156" s="18" t="s">
        <v>505</v>
      </c>
      <c r="N156" s="19" t="s">
        <v>506</v>
      </c>
      <c r="O156" s="19" t="s">
        <v>82</v>
      </c>
      <c r="P156" s="19" t="s">
        <v>58</v>
      </c>
      <c r="Q156" s="22">
        <v>1</v>
      </c>
      <c r="R156" s="23">
        <v>1</v>
      </c>
      <c r="S156" s="23">
        <v>0.12</v>
      </c>
      <c r="T156" s="23">
        <v>0</v>
      </c>
      <c r="U156" s="24">
        <f t="shared" si="45"/>
        <v>1.1200000000000001</v>
      </c>
      <c r="V156" s="23">
        <v>0</v>
      </c>
      <c r="W156" s="23"/>
      <c r="X156" s="24">
        <f t="shared" si="33"/>
        <v>0</v>
      </c>
      <c r="Y156" s="34">
        <f t="shared" si="38"/>
        <v>151399.25650999998</v>
      </c>
      <c r="Z156" s="26">
        <v>130393.62651</v>
      </c>
      <c r="AA156" s="35">
        <f t="shared" si="37"/>
        <v>130393.62651</v>
      </c>
      <c r="AB156" s="28">
        <v>1750</v>
      </c>
      <c r="AC156" s="28">
        <v>2453.77</v>
      </c>
      <c r="AD156" s="26">
        <v>0</v>
      </c>
      <c r="AE156" s="29">
        <f t="shared" si="36"/>
        <v>134597.39650999999</v>
      </c>
      <c r="AF156" s="30">
        <v>0</v>
      </c>
      <c r="AG156" s="30">
        <v>0</v>
      </c>
      <c r="AH156" s="30">
        <v>0</v>
      </c>
      <c r="AI156" s="30">
        <v>0</v>
      </c>
      <c r="AJ156" s="30">
        <v>350</v>
      </c>
      <c r="AK156" s="30">
        <v>0</v>
      </c>
      <c r="AL156" s="30">
        <v>0</v>
      </c>
      <c r="AM156" s="30">
        <v>0</v>
      </c>
      <c r="AN156" s="30">
        <v>0</v>
      </c>
      <c r="AO156" s="30">
        <v>0</v>
      </c>
      <c r="AP156" s="30">
        <v>0</v>
      </c>
      <c r="AQ156" s="36">
        <f t="shared" si="39"/>
        <v>350</v>
      </c>
      <c r="AR156" s="26">
        <v>2.91</v>
      </c>
      <c r="AS156" s="26">
        <v>5102.6899999999996</v>
      </c>
      <c r="AT156" s="26">
        <v>6.67</v>
      </c>
      <c r="AU156" s="26">
        <v>11349.17</v>
      </c>
      <c r="AV156" s="26">
        <v>0</v>
      </c>
      <c r="AW156" s="26">
        <v>0</v>
      </c>
      <c r="AX156" s="36">
        <f t="shared" si="34"/>
        <v>16451.86</v>
      </c>
      <c r="AY156" s="49">
        <f t="shared" si="31"/>
        <v>0.12191313375046009</v>
      </c>
    </row>
    <row r="157" spans="1:51" x14ac:dyDescent="0.3">
      <c r="A157" s="17" t="str">
        <f t="shared" si="40"/>
        <v>A5X</v>
      </c>
      <c r="B157" s="17" t="str">
        <f t="shared" si="41"/>
        <v>A5XD</v>
      </c>
      <c r="C157" s="20" t="s">
        <v>51</v>
      </c>
      <c r="D157" s="17" t="str">
        <f t="shared" si="42"/>
        <v>A5XDK60HN</v>
      </c>
      <c r="E157" s="17" t="str">
        <f t="shared" si="43"/>
        <v>A5XDK60HN21</v>
      </c>
      <c r="F157" s="18" t="s">
        <v>507</v>
      </c>
      <c r="G157" s="18" t="s">
        <v>409</v>
      </c>
      <c r="H157" s="18" t="s">
        <v>410</v>
      </c>
      <c r="I157" s="21">
        <v>21</v>
      </c>
      <c r="J157" s="18">
        <v>23</v>
      </c>
      <c r="K157" s="18">
        <v>2169</v>
      </c>
      <c r="L157" s="21" t="str">
        <f t="shared" si="44"/>
        <v>A5XDKA60HN21232169</v>
      </c>
      <c r="M157" s="19" t="s">
        <v>508</v>
      </c>
      <c r="N157" s="19" t="s">
        <v>138</v>
      </c>
      <c r="O157" s="19" t="s">
        <v>71</v>
      </c>
      <c r="P157" s="19" t="s">
        <v>58</v>
      </c>
      <c r="Q157" s="22">
        <v>5</v>
      </c>
      <c r="R157" s="23">
        <v>5.5</v>
      </c>
      <c r="S157" s="23">
        <v>0.69</v>
      </c>
      <c r="T157" s="23">
        <v>0</v>
      </c>
      <c r="U157" s="24">
        <f t="shared" si="45"/>
        <v>6.1899999999999995</v>
      </c>
      <c r="V157" s="23">
        <v>5</v>
      </c>
      <c r="W157" s="23"/>
      <c r="X157" s="24">
        <f t="shared" si="33"/>
        <v>5</v>
      </c>
      <c r="Y157" s="34">
        <f t="shared" si="38"/>
        <v>832695.88580500009</v>
      </c>
      <c r="Z157" s="26">
        <v>130393.62651</v>
      </c>
      <c r="AA157" s="35">
        <f t="shared" si="37"/>
        <v>717164.94580500002</v>
      </c>
      <c r="AB157" s="28">
        <v>9625</v>
      </c>
      <c r="AC157" s="28">
        <v>13495.76</v>
      </c>
      <c r="AD157" s="26">
        <v>0</v>
      </c>
      <c r="AE157" s="29">
        <f t="shared" si="36"/>
        <v>740285.70580500003</v>
      </c>
      <c r="AF157" s="30">
        <v>0</v>
      </c>
      <c r="AG157" s="30">
        <v>0</v>
      </c>
      <c r="AH157" s="30">
        <v>0</v>
      </c>
      <c r="AI157" s="30">
        <v>0</v>
      </c>
      <c r="AJ157" s="30">
        <v>1925</v>
      </c>
      <c r="AK157" s="30">
        <v>0</v>
      </c>
      <c r="AL157" s="30">
        <v>0</v>
      </c>
      <c r="AM157" s="30">
        <v>0</v>
      </c>
      <c r="AN157" s="30">
        <v>0</v>
      </c>
      <c r="AO157" s="30">
        <v>0</v>
      </c>
      <c r="AP157" s="30">
        <v>0</v>
      </c>
      <c r="AQ157" s="36">
        <f t="shared" si="39"/>
        <v>1925</v>
      </c>
      <c r="AR157" s="26">
        <v>2.91</v>
      </c>
      <c r="AS157" s="26">
        <v>28064.77</v>
      </c>
      <c r="AT157" s="26">
        <v>6.67</v>
      </c>
      <c r="AU157" s="26">
        <v>62420.41</v>
      </c>
      <c r="AV157" s="26">
        <v>0</v>
      </c>
      <c r="AW157" s="26">
        <v>0</v>
      </c>
      <c r="AX157" s="36">
        <f t="shared" si="34"/>
        <v>90485.180000000008</v>
      </c>
      <c r="AY157" s="49">
        <f t="shared" si="31"/>
        <v>0.12191306227772609</v>
      </c>
    </row>
    <row r="158" spans="1:51" x14ac:dyDescent="0.3">
      <c r="A158" s="17" t="str">
        <f t="shared" si="40"/>
        <v>D4P</v>
      </c>
      <c r="B158" s="17" t="str">
        <f t="shared" si="41"/>
        <v>D4P0</v>
      </c>
      <c r="C158" s="20" t="s">
        <v>51</v>
      </c>
      <c r="D158" s="17" t="str">
        <f t="shared" si="42"/>
        <v>D4P0060HN</v>
      </c>
      <c r="E158" s="17" t="str">
        <f t="shared" si="43"/>
        <v>D4P0060HN21</v>
      </c>
      <c r="F158" s="18" t="s">
        <v>504</v>
      </c>
      <c r="G158" s="18" t="s">
        <v>409</v>
      </c>
      <c r="H158" s="18" t="s">
        <v>410</v>
      </c>
      <c r="I158" s="21">
        <v>21</v>
      </c>
      <c r="J158" s="18">
        <v>23</v>
      </c>
      <c r="K158" s="18">
        <v>2170</v>
      </c>
      <c r="L158" s="21" t="str">
        <f t="shared" si="44"/>
        <v>D4P00A60HN21232170</v>
      </c>
      <c r="M158" s="18" t="s">
        <v>509</v>
      </c>
      <c r="N158" s="18" t="s">
        <v>506</v>
      </c>
      <c r="O158" s="19" t="s">
        <v>82</v>
      </c>
      <c r="P158" s="19" t="s">
        <v>58</v>
      </c>
      <c r="Q158" s="22">
        <v>2</v>
      </c>
      <c r="R158" s="23">
        <v>3</v>
      </c>
      <c r="S158" s="23">
        <v>0.37</v>
      </c>
      <c r="T158" s="23">
        <v>0</v>
      </c>
      <c r="U158" s="24">
        <f t="shared" si="45"/>
        <v>3.37</v>
      </c>
      <c r="V158" s="23">
        <v>2</v>
      </c>
      <c r="W158" s="23"/>
      <c r="X158" s="24">
        <f t="shared" si="33"/>
        <v>2</v>
      </c>
      <c r="Y158" s="34">
        <f t="shared" si="38"/>
        <v>454197.75953000004</v>
      </c>
      <c r="Z158" s="26">
        <v>130393.62651</v>
      </c>
      <c r="AA158" s="35">
        <f t="shared" si="37"/>
        <v>391180.87953000003</v>
      </c>
      <c r="AB158" s="28">
        <v>5250</v>
      </c>
      <c r="AC158" s="28">
        <v>7361.32</v>
      </c>
      <c r="AD158" s="26">
        <v>0</v>
      </c>
      <c r="AE158" s="29">
        <f t="shared" si="36"/>
        <v>403792.19953000004</v>
      </c>
      <c r="AF158" s="30">
        <v>0</v>
      </c>
      <c r="AG158" s="30">
        <v>0</v>
      </c>
      <c r="AH158" s="30">
        <v>0</v>
      </c>
      <c r="AI158" s="30">
        <v>0</v>
      </c>
      <c r="AJ158" s="30">
        <v>1050</v>
      </c>
      <c r="AK158" s="30">
        <v>0</v>
      </c>
      <c r="AL158" s="30">
        <v>0</v>
      </c>
      <c r="AM158" s="30">
        <v>0</v>
      </c>
      <c r="AN158" s="30">
        <v>0</v>
      </c>
      <c r="AO158" s="30">
        <v>0</v>
      </c>
      <c r="AP158" s="30">
        <v>0</v>
      </c>
      <c r="AQ158" s="36">
        <f t="shared" si="39"/>
        <v>1050</v>
      </c>
      <c r="AR158" s="26">
        <v>2.91</v>
      </c>
      <c r="AS158" s="26">
        <v>15308.06</v>
      </c>
      <c r="AT158" s="26">
        <v>6.67</v>
      </c>
      <c r="AU158" s="26">
        <v>34047.5</v>
      </c>
      <c r="AV158" s="26">
        <v>0</v>
      </c>
      <c r="AW158" s="26">
        <v>0</v>
      </c>
      <c r="AX158" s="36">
        <f t="shared" si="34"/>
        <v>49355.56</v>
      </c>
      <c r="AY158" s="49">
        <f t="shared" si="31"/>
        <v>0.12191308133712132</v>
      </c>
    </row>
    <row r="159" spans="1:51" x14ac:dyDescent="0.3">
      <c r="A159" s="17" t="str">
        <f t="shared" si="40"/>
        <v>D4P</v>
      </c>
      <c r="B159" s="17" t="str">
        <f t="shared" si="41"/>
        <v>D4P0</v>
      </c>
      <c r="C159" s="20" t="s">
        <v>51</v>
      </c>
      <c r="D159" s="17" t="str">
        <f t="shared" si="42"/>
        <v>D4P0060HN</v>
      </c>
      <c r="E159" s="17" t="str">
        <f t="shared" si="43"/>
        <v>D4P0060HN21</v>
      </c>
      <c r="F159" s="18" t="s">
        <v>504</v>
      </c>
      <c r="G159" s="18" t="s">
        <v>409</v>
      </c>
      <c r="H159" s="18" t="s">
        <v>410</v>
      </c>
      <c r="I159" s="21">
        <v>21</v>
      </c>
      <c r="J159" s="18">
        <v>23</v>
      </c>
      <c r="K159" s="18">
        <v>2171</v>
      </c>
      <c r="L159" s="21" t="str">
        <f t="shared" si="44"/>
        <v>D4P00A60HN21232171</v>
      </c>
      <c r="M159" s="19" t="s">
        <v>510</v>
      </c>
      <c r="N159" s="19" t="s">
        <v>506</v>
      </c>
      <c r="O159" s="19" t="s">
        <v>82</v>
      </c>
      <c r="P159" s="19" t="s">
        <v>58</v>
      </c>
      <c r="Q159" s="22">
        <v>6</v>
      </c>
      <c r="R159" s="23">
        <v>10.199999999999999</v>
      </c>
      <c r="S159" s="23">
        <v>1.27</v>
      </c>
      <c r="T159" s="23">
        <v>0</v>
      </c>
      <c r="U159" s="24">
        <f t="shared" si="45"/>
        <v>11.469999999999999</v>
      </c>
      <c r="V159" s="23">
        <v>8</v>
      </c>
      <c r="W159" s="23"/>
      <c r="X159" s="24">
        <f t="shared" si="33"/>
        <v>8</v>
      </c>
      <c r="Y159" s="34">
        <f t="shared" si="38"/>
        <v>1544272.3704019999</v>
      </c>
      <c r="Z159" s="26">
        <v>130393.62651</v>
      </c>
      <c r="AA159" s="35">
        <f t="shared" si="37"/>
        <v>1330014.990402</v>
      </c>
      <c r="AB159" s="28">
        <v>17850</v>
      </c>
      <c r="AC159" s="28">
        <v>25028.5</v>
      </c>
      <c r="AD159" s="26">
        <v>0</v>
      </c>
      <c r="AE159" s="29">
        <f t="shared" si="36"/>
        <v>1372893.490402</v>
      </c>
      <c r="AF159" s="30">
        <v>0</v>
      </c>
      <c r="AG159" s="30">
        <v>0</v>
      </c>
      <c r="AH159" s="30">
        <v>0</v>
      </c>
      <c r="AI159" s="30">
        <v>0</v>
      </c>
      <c r="AJ159" s="30">
        <v>3569.9999999999995</v>
      </c>
      <c r="AK159" s="30">
        <v>0</v>
      </c>
      <c r="AL159" s="30">
        <v>0</v>
      </c>
      <c r="AM159" s="30">
        <v>0</v>
      </c>
      <c r="AN159" s="30">
        <v>0</v>
      </c>
      <c r="AO159" s="30">
        <v>0</v>
      </c>
      <c r="AP159" s="30">
        <v>0</v>
      </c>
      <c r="AQ159" s="36">
        <f t="shared" si="39"/>
        <v>3569.9999999999995</v>
      </c>
      <c r="AR159" s="26">
        <v>2.91</v>
      </c>
      <c r="AS159" s="26">
        <v>52047.39</v>
      </c>
      <c r="AT159" s="26">
        <v>6.67</v>
      </c>
      <c r="AU159" s="26">
        <v>115761.49</v>
      </c>
      <c r="AV159" s="26">
        <v>0</v>
      </c>
      <c r="AW159" s="26">
        <v>0</v>
      </c>
      <c r="AX159" s="36">
        <f t="shared" si="34"/>
        <v>167808.88</v>
      </c>
      <c r="AY159" s="49">
        <f t="shared" ref="AY159:AY180" si="46">+$AX159/($AE159+$AQ159)</f>
        <v>0.12191306283829653</v>
      </c>
    </row>
    <row r="160" spans="1:51" x14ac:dyDescent="0.3">
      <c r="A160" s="17" t="str">
        <f t="shared" si="40"/>
        <v>A5X</v>
      </c>
      <c r="B160" s="17" t="str">
        <f t="shared" si="41"/>
        <v>A5XK</v>
      </c>
      <c r="C160" s="20" t="s">
        <v>51</v>
      </c>
      <c r="D160" s="17" t="str">
        <f t="shared" si="42"/>
        <v>A5XKO60HN</v>
      </c>
      <c r="E160" s="17" t="str">
        <f t="shared" si="43"/>
        <v>A5XKO60HN21</v>
      </c>
      <c r="F160" s="18" t="s">
        <v>511</v>
      </c>
      <c r="G160" s="18" t="s">
        <v>409</v>
      </c>
      <c r="H160" s="18" t="s">
        <v>410</v>
      </c>
      <c r="I160" s="21">
        <v>21</v>
      </c>
      <c r="J160" s="18">
        <v>23</v>
      </c>
      <c r="K160" s="18">
        <v>2173</v>
      </c>
      <c r="L160" s="21" t="str">
        <f t="shared" si="44"/>
        <v>A5XKOA60HN21232173</v>
      </c>
      <c r="M160" s="19" t="s">
        <v>512</v>
      </c>
      <c r="N160" s="19" t="s">
        <v>466</v>
      </c>
      <c r="O160" s="19" t="s">
        <v>71</v>
      </c>
      <c r="P160" s="19" t="s">
        <v>58</v>
      </c>
      <c r="Q160" s="22">
        <v>3</v>
      </c>
      <c r="R160" s="23">
        <v>3.2</v>
      </c>
      <c r="S160" s="23">
        <v>0.4</v>
      </c>
      <c r="T160" s="23">
        <v>0</v>
      </c>
      <c r="U160" s="24">
        <f t="shared" si="45"/>
        <v>3.6</v>
      </c>
      <c r="V160" s="23">
        <v>2</v>
      </c>
      <c r="W160" s="23"/>
      <c r="X160" s="24">
        <f t="shared" si="33"/>
        <v>2</v>
      </c>
      <c r="Y160" s="34">
        <f t="shared" si="38"/>
        <v>484477.60483200004</v>
      </c>
      <c r="Z160" s="26">
        <v>130393.62651</v>
      </c>
      <c r="AA160" s="35">
        <f t="shared" si="37"/>
        <v>417259.60483200004</v>
      </c>
      <c r="AB160" s="28">
        <v>5600</v>
      </c>
      <c r="AC160" s="28">
        <v>7852.08</v>
      </c>
      <c r="AD160" s="26">
        <v>0</v>
      </c>
      <c r="AE160" s="29">
        <f t="shared" si="36"/>
        <v>430711.68483200006</v>
      </c>
      <c r="AF160" s="30">
        <v>0</v>
      </c>
      <c r="AG160" s="30">
        <v>0</v>
      </c>
      <c r="AH160" s="30">
        <v>0</v>
      </c>
      <c r="AI160" s="30">
        <v>0</v>
      </c>
      <c r="AJ160" s="30">
        <v>1120</v>
      </c>
      <c r="AK160" s="30">
        <v>0</v>
      </c>
      <c r="AL160" s="30">
        <v>0</v>
      </c>
      <c r="AM160" s="30">
        <v>0</v>
      </c>
      <c r="AN160" s="30">
        <v>0</v>
      </c>
      <c r="AO160" s="30">
        <v>0</v>
      </c>
      <c r="AP160" s="30">
        <v>0</v>
      </c>
      <c r="AQ160" s="36">
        <f t="shared" si="39"/>
        <v>1120</v>
      </c>
      <c r="AR160" s="26">
        <v>2.91</v>
      </c>
      <c r="AS160" s="26">
        <v>16328.59</v>
      </c>
      <c r="AT160" s="26">
        <v>6.67</v>
      </c>
      <c r="AU160" s="26">
        <v>36317.33</v>
      </c>
      <c r="AV160" s="26">
        <v>0</v>
      </c>
      <c r="AW160" s="26">
        <v>0</v>
      </c>
      <c r="AX160" s="36">
        <f t="shared" si="34"/>
        <v>52645.919999999998</v>
      </c>
      <c r="AY160" s="49">
        <f t="shared" si="46"/>
        <v>0.12191305513045293</v>
      </c>
    </row>
    <row r="161" spans="1:51" x14ac:dyDescent="0.3">
      <c r="A161" s="17" t="str">
        <f t="shared" si="40"/>
        <v>A5X</v>
      </c>
      <c r="B161" s="17" t="str">
        <f t="shared" si="41"/>
        <v>A5XC</v>
      </c>
      <c r="C161" s="20" t="s">
        <v>51</v>
      </c>
      <c r="D161" s="17" t="str">
        <f t="shared" si="42"/>
        <v>A5XCI60HN</v>
      </c>
      <c r="E161" s="17" t="str">
        <f t="shared" si="43"/>
        <v>A5XCI60HN21</v>
      </c>
      <c r="F161" s="18" t="s">
        <v>513</v>
      </c>
      <c r="G161" s="18" t="s">
        <v>409</v>
      </c>
      <c r="H161" s="18" t="s">
        <v>410</v>
      </c>
      <c r="I161" s="21">
        <v>21</v>
      </c>
      <c r="J161" s="18">
        <v>23</v>
      </c>
      <c r="K161" s="18">
        <v>2174</v>
      </c>
      <c r="L161" s="21" t="str">
        <f t="shared" si="44"/>
        <v>A5XCIA60HN21232174</v>
      </c>
      <c r="M161" s="18" t="s">
        <v>514</v>
      </c>
      <c r="N161" s="18" t="s">
        <v>515</v>
      </c>
      <c r="O161" s="19" t="s">
        <v>71</v>
      </c>
      <c r="P161" s="19" t="s">
        <v>58</v>
      </c>
      <c r="Q161" s="22">
        <v>0</v>
      </c>
      <c r="R161" s="23">
        <v>5.5</v>
      </c>
      <c r="S161" s="23">
        <v>0.69</v>
      </c>
      <c r="T161" s="23">
        <v>0</v>
      </c>
      <c r="U161" s="24">
        <f t="shared" si="45"/>
        <v>6.1899999999999995</v>
      </c>
      <c r="V161" s="23">
        <v>6</v>
      </c>
      <c r="W161" s="23"/>
      <c r="X161" s="24">
        <f t="shared" si="33"/>
        <v>6</v>
      </c>
      <c r="Y161" s="34">
        <f t="shared" si="38"/>
        <v>832695.88580500009</v>
      </c>
      <c r="Z161" s="26">
        <v>130393.62651</v>
      </c>
      <c r="AA161" s="35">
        <f t="shared" si="37"/>
        <v>717164.94580500002</v>
      </c>
      <c r="AB161" s="28">
        <v>9625</v>
      </c>
      <c r="AC161" s="28">
        <v>13495.76</v>
      </c>
      <c r="AD161" s="26">
        <v>0</v>
      </c>
      <c r="AE161" s="29">
        <f t="shared" si="36"/>
        <v>740285.70580500003</v>
      </c>
      <c r="AF161" s="30">
        <v>0</v>
      </c>
      <c r="AG161" s="30">
        <v>0</v>
      </c>
      <c r="AH161" s="30">
        <v>0</v>
      </c>
      <c r="AI161" s="30">
        <v>0</v>
      </c>
      <c r="AJ161" s="30">
        <v>1925</v>
      </c>
      <c r="AK161" s="30">
        <v>0</v>
      </c>
      <c r="AL161" s="30">
        <v>0</v>
      </c>
      <c r="AM161" s="30">
        <v>0</v>
      </c>
      <c r="AN161" s="30">
        <v>0</v>
      </c>
      <c r="AO161" s="30">
        <v>0</v>
      </c>
      <c r="AP161" s="30">
        <v>0</v>
      </c>
      <c r="AQ161" s="36">
        <f t="shared" si="39"/>
        <v>1925</v>
      </c>
      <c r="AR161" s="26">
        <v>2.91</v>
      </c>
      <c r="AS161" s="26">
        <v>28064.77</v>
      </c>
      <c r="AT161" s="26">
        <v>6.67</v>
      </c>
      <c r="AU161" s="26">
        <v>62420.41</v>
      </c>
      <c r="AV161" s="26">
        <v>0</v>
      </c>
      <c r="AW161" s="26">
        <v>0</v>
      </c>
      <c r="AX161" s="36">
        <f t="shared" si="34"/>
        <v>90485.180000000008</v>
      </c>
      <c r="AY161" s="49">
        <f t="shared" si="46"/>
        <v>0.12191306227772609</v>
      </c>
    </row>
    <row r="162" spans="1:51" x14ac:dyDescent="0.3">
      <c r="A162" s="17" t="str">
        <f t="shared" si="40"/>
        <v>A22</v>
      </c>
      <c r="B162" s="17" t="str">
        <f t="shared" si="41"/>
        <v>A22A</v>
      </c>
      <c r="C162" s="20" t="s">
        <v>51</v>
      </c>
      <c r="D162" s="17" t="str">
        <f t="shared" si="42"/>
        <v>A22AC60HN</v>
      </c>
      <c r="E162" s="17" t="str">
        <f t="shared" si="43"/>
        <v>A22AC60HN21</v>
      </c>
      <c r="F162" s="18" t="s">
        <v>516</v>
      </c>
      <c r="G162" s="18" t="s">
        <v>409</v>
      </c>
      <c r="H162" s="18" t="s">
        <v>410</v>
      </c>
      <c r="I162" s="21">
        <v>21</v>
      </c>
      <c r="J162" s="18">
        <v>23</v>
      </c>
      <c r="K162" s="18">
        <v>2175</v>
      </c>
      <c r="L162" s="21" t="str">
        <f t="shared" si="44"/>
        <v>A22ACA60HN21232175</v>
      </c>
      <c r="M162" s="18" t="s">
        <v>517</v>
      </c>
      <c r="N162" s="18" t="s">
        <v>518</v>
      </c>
      <c r="O162" s="19" t="s">
        <v>67</v>
      </c>
      <c r="P162" s="19" t="s">
        <v>58</v>
      </c>
      <c r="Q162" s="22">
        <v>0</v>
      </c>
      <c r="R162" s="23">
        <v>1.5</v>
      </c>
      <c r="S162" s="23">
        <v>0.19</v>
      </c>
      <c r="T162" s="23">
        <v>0</v>
      </c>
      <c r="U162" s="24">
        <f t="shared" si="45"/>
        <v>1.69</v>
      </c>
      <c r="V162" s="23">
        <v>2</v>
      </c>
      <c r="W162" s="23"/>
      <c r="X162" s="24">
        <f t="shared" si="33"/>
        <v>2</v>
      </c>
      <c r="Y162" s="34">
        <f t="shared" si="38"/>
        <v>227098.87976500002</v>
      </c>
      <c r="Z162" s="26">
        <v>130393.62651</v>
      </c>
      <c r="AA162" s="35">
        <f t="shared" si="37"/>
        <v>195590.43976500002</v>
      </c>
      <c r="AB162" s="28">
        <v>2625</v>
      </c>
      <c r="AC162" s="28">
        <v>3680.66</v>
      </c>
      <c r="AD162" s="26">
        <v>0</v>
      </c>
      <c r="AE162" s="29">
        <f t="shared" si="36"/>
        <v>201896.09976500002</v>
      </c>
      <c r="AF162" s="30">
        <v>0</v>
      </c>
      <c r="AG162" s="30">
        <v>0</v>
      </c>
      <c r="AH162" s="30">
        <v>0</v>
      </c>
      <c r="AI162" s="30">
        <v>0</v>
      </c>
      <c r="AJ162" s="30">
        <v>525</v>
      </c>
      <c r="AK162" s="30">
        <v>0</v>
      </c>
      <c r="AL162" s="30">
        <v>0</v>
      </c>
      <c r="AM162" s="30">
        <v>0</v>
      </c>
      <c r="AN162" s="30">
        <v>0</v>
      </c>
      <c r="AO162" s="30">
        <v>0</v>
      </c>
      <c r="AP162" s="30">
        <v>0</v>
      </c>
      <c r="AQ162" s="36">
        <f t="shared" si="39"/>
        <v>525</v>
      </c>
      <c r="AR162" s="26">
        <v>2.91</v>
      </c>
      <c r="AS162" s="26">
        <v>7654.03</v>
      </c>
      <c r="AT162" s="26">
        <v>6.67</v>
      </c>
      <c r="AU162" s="26">
        <v>17023.75</v>
      </c>
      <c r="AV162" s="26">
        <v>0</v>
      </c>
      <c r="AW162" s="26">
        <v>0</v>
      </c>
      <c r="AX162" s="36">
        <f t="shared" si="34"/>
        <v>24677.78</v>
      </c>
      <c r="AY162" s="49">
        <f t="shared" si="46"/>
        <v>0.12191308133712132</v>
      </c>
    </row>
    <row r="163" spans="1:51" x14ac:dyDescent="0.3">
      <c r="A163" s="17" t="str">
        <f t="shared" si="40"/>
        <v>A22</v>
      </c>
      <c r="B163" s="17" t="str">
        <f t="shared" si="41"/>
        <v>A22A</v>
      </c>
      <c r="C163" s="20" t="s">
        <v>51</v>
      </c>
      <c r="D163" s="17" t="str">
        <f t="shared" si="42"/>
        <v>A22AB60HN</v>
      </c>
      <c r="E163" s="17" t="str">
        <f t="shared" si="43"/>
        <v>A22AB60HN21</v>
      </c>
      <c r="F163" s="18" t="s">
        <v>519</v>
      </c>
      <c r="G163" s="18" t="s">
        <v>409</v>
      </c>
      <c r="H163" s="18" t="s">
        <v>410</v>
      </c>
      <c r="I163" s="21">
        <v>21</v>
      </c>
      <c r="J163" s="18">
        <v>23</v>
      </c>
      <c r="K163" s="18">
        <v>2178</v>
      </c>
      <c r="L163" s="21" t="str">
        <f t="shared" si="44"/>
        <v>A22ABA60HN21232178</v>
      </c>
      <c r="M163" s="18" t="s">
        <v>520</v>
      </c>
      <c r="N163" s="18" t="s">
        <v>521</v>
      </c>
      <c r="O163" s="19" t="s">
        <v>67</v>
      </c>
      <c r="P163" s="19" t="s">
        <v>58</v>
      </c>
      <c r="Q163" s="22">
        <v>0</v>
      </c>
      <c r="R163" s="23">
        <v>3.5</v>
      </c>
      <c r="S163" s="23">
        <v>0.35</v>
      </c>
      <c r="T163" s="23">
        <v>0</v>
      </c>
      <c r="U163" s="24">
        <f t="shared" si="45"/>
        <v>3.85</v>
      </c>
      <c r="V163" s="23">
        <v>3</v>
      </c>
      <c r="W163" s="23"/>
      <c r="X163" s="24">
        <f t="shared" si="33"/>
        <v>3</v>
      </c>
      <c r="Y163" s="34">
        <f t="shared" si="38"/>
        <v>713928.00984999991</v>
      </c>
      <c r="Z163" s="26">
        <v>178893.6771</v>
      </c>
      <c r="AA163" s="35">
        <f t="shared" si="37"/>
        <v>626127.86985000002</v>
      </c>
      <c r="AB163" s="28">
        <v>15033.84</v>
      </c>
      <c r="AC163" s="28">
        <v>9430.33</v>
      </c>
      <c r="AD163" s="26">
        <v>0</v>
      </c>
      <c r="AE163" s="29">
        <f t="shared" si="36"/>
        <v>650592.03984999994</v>
      </c>
      <c r="AF163" s="30">
        <v>0</v>
      </c>
      <c r="AG163" s="30">
        <v>0</v>
      </c>
      <c r="AH163" s="30">
        <v>0</v>
      </c>
      <c r="AI163" s="30">
        <v>0</v>
      </c>
      <c r="AJ163" s="30">
        <v>0</v>
      </c>
      <c r="AK163" s="30">
        <v>0</v>
      </c>
      <c r="AL163" s="30">
        <v>0</v>
      </c>
      <c r="AM163" s="30">
        <v>0</v>
      </c>
      <c r="AN163" s="30">
        <v>0</v>
      </c>
      <c r="AO163" s="30">
        <v>0</v>
      </c>
      <c r="AP163" s="30">
        <v>0</v>
      </c>
      <c r="AQ163" s="36">
        <f t="shared" si="39"/>
        <v>0</v>
      </c>
      <c r="AR163" s="26">
        <v>2.91</v>
      </c>
      <c r="AS163" s="26">
        <v>17859.400000000001</v>
      </c>
      <c r="AT163" s="26">
        <v>7.59</v>
      </c>
      <c r="AU163" s="26">
        <v>45476.57</v>
      </c>
      <c r="AV163" s="26">
        <v>0</v>
      </c>
      <c r="AW163" s="26">
        <v>0</v>
      </c>
      <c r="AX163" s="36">
        <f t="shared" si="34"/>
        <v>63335.97</v>
      </c>
      <c r="AY163" s="49">
        <f t="shared" si="46"/>
        <v>9.7351283324343618E-2</v>
      </c>
    </row>
    <row r="164" spans="1:51" x14ac:dyDescent="0.3">
      <c r="A164" s="17" t="str">
        <f t="shared" si="40"/>
        <v>A97</v>
      </c>
      <c r="B164" s="17" t="str">
        <f t="shared" si="41"/>
        <v>A970</v>
      </c>
      <c r="C164" s="20" t="s">
        <v>51</v>
      </c>
      <c r="D164" s="17" t="str">
        <f t="shared" si="42"/>
        <v>A970060HN</v>
      </c>
      <c r="E164" s="17" t="str">
        <f t="shared" si="43"/>
        <v>A970060HN21</v>
      </c>
      <c r="F164" s="18" t="s">
        <v>323</v>
      </c>
      <c r="G164" s="18" t="s">
        <v>409</v>
      </c>
      <c r="H164" s="18" t="s">
        <v>410</v>
      </c>
      <c r="I164" s="21">
        <v>21</v>
      </c>
      <c r="J164" s="18">
        <v>23</v>
      </c>
      <c r="K164" s="18">
        <v>2179</v>
      </c>
      <c r="L164" s="21" t="str">
        <f t="shared" si="44"/>
        <v>A9700A60HN21232179</v>
      </c>
      <c r="M164" s="18" t="s">
        <v>522</v>
      </c>
      <c r="N164" s="18" t="s">
        <v>326</v>
      </c>
      <c r="O164" s="42" t="s">
        <v>184</v>
      </c>
      <c r="P164" s="19" t="s">
        <v>58</v>
      </c>
      <c r="Q164" s="22">
        <v>0</v>
      </c>
      <c r="R164" s="23">
        <v>1</v>
      </c>
      <c r="S164" s="23">
        <v>0.1</v>
      </c>
      <c r="T164" s="23">
        <v>0</v>
      </c>
      <c r="U164" s="24">
        <f t="shared" si="45"/>
        <v>1.1000000000000001</v>
      </c>
      <c r="V164" s="23">
        <v>1</v>
      </c>
      <c r="W164" s="23"/>
      <c r="X164" s="24">
        <f t="shared" si="33"/>
        <v>1</v>
      </c>
      <c r="Y164" s="34">
        <f t="shared" si="38"/>
        <v>143957.72</v>
      </c>
      <c r="Z164" s="26">
        <v>120003.37</v>
      </c>
      <c r="AA164" s="35">
        <f t="shared" si="37"/>
        <v>120003.37</v>
      </c>
      <c r="AB164" s="28">
        <v>3600.1</v>
      </c>
      <c r="AC164" s="28">
        <v>2258.25</v>
      </c>
      <c r="AD164" s="26">
        <v>0</v>
      </c>
      <c r="AE164" s="29">
        <f t="shared" si="36"/>
        <v>125861.72</v>
      </c>
      <c r="AF164" s="30">
        <v>0</v>
      </c>
      <c r="AG164" s="30">
        <v>0</v>
      </c>
      <c r="AH164" s="30">
        <v>0</v>
      </c>
      <c r="AI164" s="30">
        <v>0</v>
      </c>
      <c r="AJ164" s="30">
        <v>0</v>
      </c>
      <c r="AK164" s="30">
        <v>0</v>
      </c>
      <c r="AL164" s="30">
        <v>0</v>
      </c>
      <c r="AM164" s="30">
        <v>0</v>
      </c>
      <c r="AN164" s="30">
        <v>0</v>
      </c>
      <c r="AO164" s="30">
        <v>0</v>
      </c>
      <c r="AP164" s="30">
        <v>0</v>
      </c>
      <c r="AQ164" s="36">
        <f t="shared" si="39"/>
        <v>0</v>
      </c>
      <c r="AR164" s="26">
        <v>2.91</v>
      </c>
      <c r="AS164" s="26">
        <v>5102.6899999999996</v>
      </c>
      <c r="AT164" s="26">
        <v>7.59</v>
      </c>
      <c r="AU164" s="26">
        <v>12993.31</v>
      </c>
      <c r="AV164" s="26">
        <v>0</v>
      </c>
      <c r="AW164" s="26">
        <v>0</v>
      </c>
      <c r="AX164" s="36">
        <f t="shared" si="34"/>
        <v>18096</v>
      </c>
      <c r="AY164" s="49">
        <f t="shared" si="46"/>
        <v>0.14377683699221652</v>
      </c>
    </row>
    <row r="165" spans="1:51" x14ac:dyDescent="0.3">
      <c r="A165" s="17" t="str">
        <f t="shared" si="40"/>
        <v>A17</v>
      </c>
      <c r="B165" s="17" t="str">
        <f t="shared" si="41"/>
        <v>A170</v>
      </c>
      <c r="C165" s="20" t="s">
        <v>51</v>
      </c>
      <c r="D165" s="17" t="str">
        <f t="shared" si="42"/>
        <v>A170060HN</v>
      </c>
      <c r="E165" s="17" t="str">
        <f t="shared" si="43"/>
        <v>A170060HN21</v>
      </c>
      <c r="F165" s="18" t="s">
        <v>283</v>
      </c>
      <c r="G165" s="18" t="s">
        <v>409</v>
      </c>
      <c r="H165" s="18" t="s">
        <v>410</v>
      </c>
      <c r="I165" s="21">
        <v>21</v>
      </c>
      <c r="J165" s="18">
        <v>23</v>
      </c>
      <c r="K165" s="18">
        <v>2180</v>
      </c>
      <c r="L165" s="21" t="str">
        <f t="shared" si="44"/>
        <v>A1700A60HN21232180</v>
      </c>
      <c r="M165" s="18" t="s">
        <v>523</v>
      </c>
      <c r="N165" s="19" t="s">
        <v>524</v>
      </c>
      <c r="O165" s="19" t="s">
        <v>67</v>
      </c>
      <c r="P165" s="19" t="s">
        <v>58</v>
      </c>
      <c r="Q165" s="22">
        <v>0</v>
      </c>
      <c r="R165" s="23">
        <v>1</v>
      </c>
      <c r="S165" s="23">
        <v>0.1</v>
      </c>
      <c r="T165" s="23">
        <v>0</v>
      </c>
      <c r="U165" s="24">
        <f t="shared" si="45"/>
        <v>1.1000000000000001</v>
      </c>
      <c r="V165" s="23">
        <v>1</v>
      </c>
      <c r="W165" s="23"/>
      <c r="X165" s="24">
        <f t="shared" si="33"/>
        <v>1</v>
      </c>
      <c r="Y165" s="34">
        <f t="shared" si="38"/>
        <v>172296.3</v>
      </c>
      <c r="Z165" s="26">
        <v>147022.9</v>
      </c>
      <c r="AA165" s="35">
        <f t="shared" si="37"/>
        <v>147022.9</v>
      </c>
      <c r="AB165" s="28">
        <v>4410.6899999999996</v>
      </c>
      <c r="AC165" s="28">
        <v>2766.71</v>
      </c>
      <c r="AD165" s="26">
        <v>0</v>
      </c>
      <c r="AE165" s="29">
        <f t="shared" si="36"/>
        <v>154200.29999999999</v>
      </c>
      <c r="AF165" s="30">
        <v>0</v>
      </c>
      <c r="AG165" s="30">
        <v>0</v>
      </c>
      <c r="AH165" s="30">
        <v>0</v>
      </c>
      <c r="AI165" s="30">
        <v>0</v>
      </c>
      <c r="AJ165" s="30">
        <v>0</v>
      </c>
      <c r="AK165" s="30">
        <v>0</v>
      </c>
      <c r="AL165" s="30">
        <v>0</v>
      </c>
      <c r="AM165" s="30">
        <v>0</v>
      </c>
      <c r="AN165" s="30">
        <v>0</v>
      </c>
      <c r="AO165" s="30">
        <v>0</v>
      </c>
      <c r="AP165" s="30">
        <v>0</v>
      </c>
      <c r="AQ165" s="36">
        <f t="shared" si="39"/>
        <v>0</v>
      </c>
      <c r="AR165" s="26">
        <v>2.91</v>
      </c>
      <c r="AS165" s="26">
        <v>5102.6899999999996</v>
      </c>
      <c r="AT165" s="26">
        <v>7.59</v>
      </c>
      <c r="AU165" s="26">
        <v>12993.31</v>
      </c>
      <c r="AV165" s="26">
        <v>0</v>
      </c>
      <c r="AW165" s="26">
        <v>0</v>
      </c>
      <c r="AX165" s="36">
        <f t="shared" si="34"/>
        <v>18096</v>
      </c>
      <c r="AY165" s="49">
        <f t="shared" si="46"/>
        <v>0.1173538572882154</v>
      </c>
    </row>
    <row r="166" spans="1:51" x14ac:dyDescent="0.3">
      <c r="A166" s="17" t="str">
        <f t="shared" si="40"/>
        <v>A60</v>
      </c>
      <c r="B166" s="17" t="str">
        <f t="shared" si="41"/>
        <v>A60D</v>
      </c>
      <c r="C166" s="20" t="s">
        <v>51</v>
      </c>
      <c r="D166" s="17" t="str">
        <f t="shared" si="42"/>
        <v>A60DK60HN</v>
      </c>
      <c r="E166" s="17" t="str">
        <f t="shared" si="43"/>
        <v>A60DK60HN21</v>
      </c>
      <c r="F166" s="18" t="s">
        <v>525</v>
      </c>
      <c r="G166" s="18" t="s">
        <v>409</v>
      </c>
      <c r="H166" s="18" t="s">
        <v>410</v>
      </c>
      <c r="I166" s="21">
        <v>21</v>
      </c>
      <c r="J166" s="18">
        <v>23</v>
      </c>
      <c r="K166" s="18">
        <v>2181</v>
      </c>
      <c r="L166" s="21" t="str">
        <f t="shared" si="44"/>
        <v>A60DKA60HN21232181</v>
      </c>
      <c r="M166" s="19" t="s">
        <v>526</v>
      </c>
      <c r="N166" s="18" t="s">
        <v>419</v>
      </c>
      <c r="O166" s="19" t="s">
        <v>57</v>
      </c>
      <c r="P166" s="19" t="s">
        <v>58</v>
      </c>
      <c r="Q166" s="22">
        <v>21</v>
      </c>
      <c r="R166" s="23">
        <v>35</v>
      </c>
      <c r="S166" s="23">
        <v>0</v>
      </c>
      <c r="T166" s="23">
        <v>0</v>
      </c>
      <c r="U166" s="24">
        <f t="shared" si="45"/>
        <v>35</v>
      </c>
      <c r="V166" s="23">
        <v>31</v>
      </c>
      <c r="W166" s="23"/>
      <c r="X166" s="24">
        <f t="shared" si="33"/>
        <v>31</v>
      </c>
      <c r="Y166" s="34">
        <f t="shared" si="38"/>
        <v>4324999.9974999996</v>
      </c>
      <c r="Z166" s="26">
        <v>123571.42849999999</v>
      </c>
      <c r="AA166" s="35">
        <f t="shared" si="37"/>
        <v>4324999.9974999996</v>
      </c>
      <c r="AB166" s="28">
        <v>0</v>
      </c>
      <c r="AC166" s="28">
        <v>0</v>
      </c>
      <c r="AD166" s="26">
        <v>0</v>
      </c>
      <c r="AE166" s="29">
        <f t="shared" si="36"/>
        <v>4324999.9974999996</v>
      </c>
      <c r="AF166" s="30">
        <v>0</v>
      </c>
      <c r="AG166" s="30">
        <v>0</v>
      </c>
      <c r="AH166" s="30">
        <v>0</v>
      </c>
      <c r="AI166" s="30">
        <v>0</v>
      </c>
      <c r="AJ166" s="30">
        <v>0</v>
      </c>
      <c r="AK166" s="30">
        <v>0</v>
      </c>
      <c r="AL166" s="30">
        <v>0</v>
      </c>
      <c r="AM166" s="30">
        <v>0</v>
      </c>
      <c r="AN166" s="30">
        <v>0</v>
      </c>
      <c r="AO166" s="30">
        <v>0</v>
      </c>
      <c r="AP166" s="30">
        <v>0</v>
      </c>
      <c r="AQ166" s="36">
        <f t="shared" si="39"/>
        <v>0</v>
      </c>
      <c r="AR166" s="26">
        <v>0</v>
      </c>
      <c r="AS166" s="26">
        <v>0</v>
      </c>
      <c r="AT166" s="26">
        <v>0</v>
      </c>
      <c r="AU166" s="26">
        <v>0</v>
      </c>
      <c r="AV166" s="26">
        <v>0</v>
      </c>
      <c r="AW166" s="26">
        <v>0</v>
      </c>
      <c r="AX166" s="36">
        <f t="shared" si="34"/>
        <v>0</v>
      </c>
      <c r="AY166" s="49">
        <f t="shared" si="46"/>
        <v>0</v>
      </c>
    </row>
    <row r="167" spans="1:51" x14ac:dyDescent="0.3">
      <c r="A167" s="17" t="str">
        <f t="shared" si="40"/>
        <v>D4P</v>
      </c>
      <c r="B167" s="17" t="str">
        <f t="shared" si="41"/>
        <v>D4P0</v>
      </c>
      <c r="C167" s="20" t="s">
        <v>51</v>
      </c>
      <c r="D167" s="17" t="str">
        <f t="shared" si="42"/>
        <v>D4P0060HN</v>
      </c>
      <c r="E167" s="17" t="str">
        <f t="shared" si="43"/>
        <v>D4P0060HN21</v>
      </c>
      <c r="F167" s="18" t="s">
        <v>504</v>
      </c>
      <c r="G167" s="18" t="s">
        <v>409</v>
      </c>
      <c r="H167" s="18" t="s">
        <v>410</v>
      </c>
      <c r="I167" s="21">
        <v>21</v>
      </c>
      <c r="J167" s="18">
        <v>23</v>
      </c>
      <c r="K167" s="18">
        <v>2182</v>
      </c>
      <c r="L167" s="21" t="str">
        <f t="shared" si="44"/>
        <v>D4P00A60HN21232182</v>
      </c>
      <c r="M167" s="19" t="s">
        <v>527</v>
      </c>
      <c r="N167" s="18" t="s">
        <v>506</v>
      </c>
      <c r="O167" s="19" t="s">
        <v>82</v>
      </c>
      <c r="P167" s="19" t="s">
        <v>58</v>
      </c>
      <c r="Q167" s="22">
        <v>0</v>
      </c>
      <c r="R167" s="23">
        <v>1</v>
      </c>
      <c r="S167" s="23">
        <v>0.06</v>
      </c>
      <c r="T167" s="23">
        <v>0</v>
      </c>
      <c r="U167" s="24">
        <f t="shared" si="45"/>
        <v>1.06</v>
      </c>
      <c r="V167" s="23">
        <v>1</v>
      </c>
      <c r="W167" s="23"/>
      <c r="X167" s="24">
        <f t="shared" si="33"/>
        <v>1</v>
      </c>
      <c r="Y167" s="34">
        <f t="shared" si="38"/>
        <v>173698.94999999998</v>
      </c>
      <c r="Z167" s="26">
        <v>159212.21</v>
      </c>
      <c r="AA167" s="35">
        <f t="shared" si="37"/>
        <v>159212.21</v>
      </c>
      <c r="AB167" s="28">
        <v>0</v>
      </c>
      <c r="AC167" s="28">
        <v>2996.09</v>
      </c>
      <c r="AD167" s="26">
        <v>0</v>
      </c>
      <c r="AE167" s="29">
        <f t="shared" si="36"/>
        <v>162208.29999999999</v>
      </c>
      <c r="AF167" s="30">
        <v>0</v>
      </c>
      <c r="AG167" s="30">
        <v>0</v>
      </c>
      <c r="AH167" s="30">
        <v>0</v>
      </c>
      <c r="AI167" s="30">
        <v>0</v>
      </c>
      <c r="AJ167" s="30">
        <v>450</v>
      </c>
      <c r="AK167" s="30">
        <v>0</v>
      </c>
      <c r="AL167" s="30">
        <v>0</v>
      </c>
      <c r="AM167" s="30">
        <v>0</v>
      </c>
      <c r="AN167" s="30">
        <v>0</v>
      </c>
      <c r="AO167" s="30">
        <v>0</v>
      </c>
      <c r="AP167" s="30">
        <v>0</v>
      </c>
      <c r="AQ167" s="36">
        <f t="shared" si="39"/>
        <v>450</v>
      </c>
      <c r="AR167" s="26">
        <v>2.91</v>
      </c>
      <c r="AS167" s="26">
        <v>5102.6899999999996</v>
      </c>
      <c r="AT167" s="26">
        <v>3.39</v>
      </c>
      <c r="AU167" s="26">
        <v>5937.96</v>
      </c>
      <c r="AV167" s="26">
        <v>0</v>
      </c>
      <c r="AW167" s="26">
        <v>0</v>
      </c>
      <c r="AX167" s="36">
        <f t="shared" si="34"/>
        <v>11040.65</v>
      </c>
      <c r="AY167" s="49">
        <f t="shared" si="46"/>
        <v>6.7876339541234607E-2</v>
      </c>
    </row>
    <row r="168" spans="1:51" x14ac:dyDescent="0.3">
      <c r="A168" s="17" t="str">
        <f t="shared" si="40"/>
        <v>A5X</v>
      </c>
      <c r="B168" s="17" t="str">
        <f t="shared" si="41"/>
        <v>A5XK</v>
      </c>
      <c r="C168" s="20" t="s">
        <v>51</v>
      </c>
      <c r="D168" s="17" t="str">
        <f t="shared" si="42"/>
        <v>A5XKO60HN</v>
      </c>
      <c r="E168" s="17" t="str">
        <f t="shared" si="43"/>
        <v>A5XKO60HN21</v>
      </c>
      <c r="F168" s="18" t="s">
        <v>511</v>
      </c>
      <c r="G168" s="18" t="s">
        <v>409</v>
      </c>
      <c r="H168" s="18" t="s">
        <v>410</v>
      </c>
      <c r="I168" s="21">
        <v>21</v>
      </c>
      <c r="J168" s="18">
        <v>23</v>
      </c>
      <c r="K168" s="18">
        <v>2183</v>
      </c>
      <c r="L168" s="21" t="str">
        <f t="shared" si="44"/>
        <v>A5XKOA60HN21232183</v>
      </c>
      <c r="M168" s="19" t="s">
        <v>512</v>
      </c>
      <c r="N168" s="18" t="s">
        <v>466</v>
      </c>
      <c r="O168" s="19" t="s">
        <v>71</v>
      </c>
      <c r="P168" s="19" t="s">
        <v>58</v>
      </c>
      <c r="Q168" s="22">
        <v>2</v>
      </c>
      <c r="R168" s="23">
        <v>2</v>
      </c>
      <c r="S168" s="23">
        <v>0.1</v>
      </c>
      <c r="T168" s="23">
        <v>0.13</v>
      </c>
      <c r="U168" s="24">
        <f t="shared" si="45"/>
        <v>2.23</v>
      </c>
      <c r="V168" s="23">
        <v>2</v>
      </c>
      <c r="W168" s="23">
        <v>0.13333333333333339</v>
      </c>
      <c r="X168" s="24">
        <f t="shared" si="33"/>
        <v>2.1333333333333333</v>
      </c>
      <c r="Y168" s="34">
        <f t="shared" si="38"/>
        <v>318503.04000000004</v>
      </c>
      <c r="Z168" s="26">
        <v>139500</v>
      </c>
      <c r="AA168" s="35">
        <f t="shared" si="37"/>
        <v>279000</v>
      </c>
      <c r="AB168" s="28">
        <v>1111.1099999999999</v>
      </c>
      <c r="AC168" s="28">
        <v>5349.4</v>
      </c>
      <c r="AD168" s="26">
        <v>0</v>
      </c>
      <c r="AE168" s="29">
        <f t="shared" si="36"/>
        <v>285460.51</v>
      </c>
      <c r="AF168" s="30">
        <v>0</v>
      </c>
      <c r="AG168" s="30">
        <v>0</v>
      </c>
      <c r="AH168" s="30">
        <v>0</v>
      </c>
      <c r="AI168" s="30">
        <v>0</v>
      </c>
      <c r="AJ168" s="30">
        <v>0</v>
      </c>
      <c r="AK168" s="30">
        <v>0</v>
      </c>
      <c r="AL168" s="30">
        <v>0</v>
      </c>
      <c r="AM168" s="30">
        <v>0</v>
      </c>
      <c r="AN168" s="30">
        <v>0</v>
      </c>
      <c r="AO168" s="30">
        <v>0</v>
      </c>
      <c r="AP168" s="30">
        <v>16620.28</v>
      </c>
      <c r="AQ168" s="36">
        <f t="shared" si="39"/>
        <v>16620.28</v>
      </c>
      <c r="AR168" s="26">
        <v>2.91</v>
      </c>
      <c r="AS168" s="26">
        <v>10205.370000000001</v>
      </c>
      <c r="AT168" s="26">
        <v>4.32</v>
      </c>
      <c r="AU168" s="26">
        <v>6216.88</v>
      </c>
      <c r="AV168" s="26">
        <v>0</v>
      </c>
      <c r="AW168" s="26">
        <v>0</v>
      </c>
      <c r="AX168" s="36">
        <f t="shared" si="34"/>
        <v>16422.25</v>
      </c>
      <c r="AY168" s="49">
        <f t="shared" si="46"/>
        <v>5.4363768050262308E-2</v>
      </c>
    </row>
    <row r="169" spans="1:51" x14ac:dyDescent="0.3">
      <c r="A169" s="17" t="str">
        <f t="shared" si="40"/>
        <v>A97</v>
      </c>
      <c r="B169" s="17" t="str">
        <f t="shared" si="41"/>
        <v>A97E</v>
      </c>
      <c r="C169" s="20" t="s">
        <v>51</v>
      </c>
      <c r="D169" s="17" t="str">
        <f t="shared" si="42"/>
        <v>A97EP60HN</v>
      </c>
      <c r="E169" s="17" t="str">
        <f t="shared" si="43"/>
        <v>A97EP60HN21</v>
      </c>
      <c r="F169" s="18" t="s">
        <v>426</v>
      </c>
      <c r="G169" s="18" t="s">
        <v>409</v>
      </c>
      <c r="H169" s="18" t="s">
        <v>410</v>
      </c>
      <c r="I169" s="21">
        <v>21</v>
      </c>
      <c r="J169" s="18">
        <v>23</v>
      </c>
      <c r="K169" s="18">
        <v>2184</v>
      </c>
      <c r="L169" s="21" t="str">
        <f t="shared" si="44"/>
        <v>A97EPA60HN21232184</v>
      </c>
      <c r="M169" s="18" t="s">
        <v>528</v>
      </c>
      <c r="N169" s="19" t="s">
        <v>326</v>
      </c>
      <c r="O169" s="42" t="s">
        <v>184</v>
      </c>
      <c r="P169" s="19" t="s">
        <v>58</v>
      </c>
      <c r="Q169" s="22">
        <v>0</v>
      </c>
      <c r="R169" s="23">
        <v>1</v>
      </c>
      <c r="S169" s="23">
        <v>0.06</v>
      </c>
      <c r="T169" s="23">
        <v>0</v>
      </c>
      <c r="U169" s="24">
        <f t="shared" si="45"/>
        <v>1.06</v>
      </c>
      <c r="V169" s="23">
        <v>1</v>
      </c>
      <c r="W169" s="23"/>
      <c r="X169" s="24">
        <f t="shared" ref="X169:X180" si="47">V169+W169</f>
        <v>1</v>
      </c>
      <c r="Y169" s="34">
        <f t="shared" si="38"/>
        <v>173698.94999999998</v>
      </c>
      <c r="Z169" s="26">
        <v>159212.21</v>
      </c>
      <c r="AA169" s="35">
        <f t="shared" si="37"/>
        <v>159212.21</v>
      </c>
      <c r="AB169" s="28">
        <v>0</v>
      </c>
      <c r="AC169" s="28">
        <v>2996.09</v>
      </c>
      <c r="AD169" s="26">
        <v>0</v>
      </c>
      <c r="AE169" s="29">
        <f t="shared" si="36"/>
        <v>162208.29999999999</v>
      </c>
      <c r="AF169" s="30">
        <v>0</v>
      </c>
      <c r="AG169" s="30">
        <v>0</v>
      </c>
      <c r="AH169" s="30">
        <v>0</v>
      </c>
      <c r="AI169" s="30">
        <v>0</v>
      </c>
      <c r="AJ169" s="30">
        <v>450</v>
      </c>
      <c r="AK169" s="30">
        <v>0</v>
      </c>
      <c r="AL169" s="30">
        <v>0</v>
      </c>
      <c r="AM169" s="30">
        <v>0</v>
      </c>
      <c r="AN169" s="30">
        <v>0</v>
      </c>
      <c r="AO169" s="30">
        <v>0</v>
      </c>
      <c r="AP169" s="30">
        <v>0</v>
      </c>
      <c r="AQ169" s="36">
        <f t="shared" si="39"/>
        <v>450</v>
      </c>
      <c r="AR169" s="26">
        <v>2.91</v>
      </c>
      <c r="AS169" s="26">
        <v>5102.6899999999996</v>
      </c>
      <c r="AT169" s="26">
        <v>3.39</v>
      </c>
      <c r="AU169" s="26">
        <v>5937.96</v>
      </c>
      <c r="AV169" s="26">
        <v>0</v>
      </c>
      <c r="AW169" s="26">
        <v>0</v>
      </c>
      <c r="AX169" s="36">
        <f t="shared" ref="AX169:AX180" si="48">+AW169+AU169+AS169</f>
        <v>11040.65</v>
      </c>
      <c r="AY169" s="49">
        <f t="shared" si="46"/>
        <v>6.7876339541234607E-2</v>
      </c>
    </row>
    <row r="170" spans="1:51" x14ac:dyDescent="0.3">
      <c r="A170" s="17" t="str">
        <f t="shared" si="40"/>
        <v>A5X</v>
      </c>
      <c r="B170" s="17" t="str">
        <f t="shared" si="41"/>
        <v>A5XH</v>
      </c>
      <c r="C170" s="20" t="s">
        <v>51</v>
      </c>
      <c r="D170" s="17" t="str">
        <f t="shared" si="42"/>
        <v>A5XH060HN</v>
      </c>
      <c r="E170" s="17" t="str">
        <f t="shared" si="43"/>
        <v>A5XH060HN21</v>
      </c>
      <c r="F170" s="18" t="s">
        <v>446</v>
      </c>
      <c r="G170" s="18" t="s">
        <v>409</v>
      </c>
      <c r="H170" s="18" t="s">
        <v>410</v>
      </c>
      <c r="I170" s="21">
        <v>21</v>
      </c>
      <c r="J170" s="18">
        <v>23</v>
      </c>
      <c r="K170" s="18">
        <v>2185</v>
      </c>
      <c r="L170" s="21" t="str">
        <f t="shared" si="44"/>
        <v>A5XH0A60HN21232185</v>
      </c>
      <c r="M170" s="18" t="s">
        <v>529</v>
      </c>
      <c r="N170" s="19" t="s">
        <v>530</v>
      </c>
      <c r="O170" s="19" t="s">
        <v>71</v>
      </c>
      <c r="P170" s="19" t="s">
        <v>58</v>
      </c>
      <c r="Q170" s="22">
        <v>0</v>
      </c>
      <c r="R170" s="23">
        <v>1</v>
      </c>
      <c r="S170" s="23">
        <v>0.06</v>
      </c>
      <c r="T170" s="23">
        <v>0</v>
      </c>
      <c r="U170" s="24">
        <f t="shared" si="45"/>
        <v>1.06</v>
      </c>
      <c r="V170" s="23">
        <v>1</v>
      </c>
      <c r="W170" s="23"/>
      <c r="X170" s="24">
        <f t="shared" si="47"/>
        <v>1</v>
      </c>
      <c r="Y170" s="34">
        <f t="shared" si="38"/>
        <v>173698.94999999998</v>
      </c>
      <c r="Z170" s="26">
        <v>159212.21</v>
      </c>
      <c r="AA170" s="35">
        <f t="shared" si="37"/>
        <v>159212.21</v>
      </c>
      <c r="AB170" s="28">
        <v>0</v>
      </c>
      <c r="AC170" s="28">
        <v>2996.09</v>
      </c>
      <c r="AD170" s="26">
        <v>0</v>
      </c>
      <c r="AE170" s="29">
        <f t="shared" si="36"/>
        <v>162208.29999999999</v>
      </c>
      <c r="AF170" s="30">
        <v>0</v>
      </c>
      <c r="AG170" s="30">
        <v>0</v>
      </c>
      <c r="AH170" s="30">
        <v>0</v>
      </c>
      <c r="AI170" s="30">
        <v>0</v>
      </c>
      <c r="AJ170" s="30">
        <v>450</v>
      </c>
      <c r="AK170" s="30">
        <v>0</v>
      </c>
      <c r="AL170" s="30">
        <v>0</v>
      </c>
      <c r="AM170" s="30">
        <v>0</v>
      </c>
      <c r="AN170" s="30">
        <v>0</v>
      </c>
      <c r="AO170" s="30">
        <v>0</v>
      </c>
      <c r="AP170" s="30">
        <v>0</v>
      </c>
      <c r="AQ170" s="36">
        <f t="shared" si="39"/>
        <v>450</v>
      </c>
      <c r="AR170" s="26">
        <v>2.91</v>
      </c>
      <c r="AS170" s="26">
        <v>5102.6899999999996</v>
      </c>
      <c r="AT170" s="26">
        <v>3.39</v>
      </c>
      <c r="AU170" s="26">
        <v>5937.96</v>
      </c>
      <c r="AV170" s="26">
        <v>0</v>
      </c>
      <c r="AW170" s="26">
        <v>0</v>
      </c>
      <c r="AX170" s="36">
        <f t="shared" si="48"/>
        <v>11040.65</v>
      </c>
      <c r="AY170" s="49">
        <f t="shared" si="46"/>
        <v>6.7876339541234607E-2</v>
      </c>
    </row>
    <row r="171" spans="1:51" x14ac:dyDescent="0.3">
      <c r="A171" s="17" t="str">
        <f t="shared" si="40"/>
        <v>A97</v>
      </c>
      <c r="B171" s="17" t="str">
        <f t="shared" si="41"/>
        <v>A970</v>
      </c>
      <c r="C171" s="20" t="s">
        <v>51</v>
      </c>
      <c r="D171" s="17" t="str">
        <f t="shared" si="42"/>
        <v>A970060HN</v>
      </c>
      <c r="E171" s="17" t="str">
        <f t="shared" si="43"/>
        <v>A970060HN21</v>
      </c>
      <c r="F171" s="18" t="s">
        <v>323</v>
      </c>
      <c r="G171" s="18" t="s">
        <v>409</v>
      </c>
      <c r="H171" s="18" t="s">
        <v>410</v>
      </c>
      <c r="I171" s="21">
        <v>21</v>
      </c>
      <c r="J171" s="18">
        <v>23</v>
      </c>
      <c r="K171" s="18">
        <v>2186</v>
      </c>
      <c r="L171" s="21" t="str">
        <f t="shared" si="44"/>
        <v>A9700A60HN21232186</v>
      </c>
      <c r="M171" s="18" t="s">
        <v>531</v>
      </c>
      <c r="N171" s="19" t="s">
        <v>326</v>
      </c>
      <c r="O171" s="42" t="s">
        <v>184</v>
      </c>
      <c r="P171" s="19" t="s">
        <v>58</v>
      </c>
      <c r="Q171" s="22">
        <v>0</v>
      </c>
      <c r="R171" s="23">
        <v>2</v>
      </c>
      <c r="S171" s="23">
        <v>0.12</v>
      </c>
      <c r="T171" s="23">
        <v>0</v>
      </c>
      <c r="U171" s="24">
        <f t="shared" si="45"/>
        <v>2.12</v>
      </c>
      <c r="V171" s="23">
        <v>0</v>
      </c>
      <c r="W171" s="23"/>
      <c r="X171" s="24">
        <f t="shared" si="47"/>
        <v>0</v>
      </c>
      <c r="Y171" s="34">
        <f t="shared" si="38"/>
        <v>318603.90400000004</v>
      </c>
      <c r="Z171" s="26">
        <v>146551.50700000001</v>
      </c>
      <c r="AA171" s="35">
        <f t="shared" si="37"/>
        <v>293103.01400000002</v>
      </c>
      <c r="AB171" s="28">
        <v>0</v>
      </c>
      <c r="AC171" s="28">
        <v>2519.59</v>
      </c>
      <c r="AD171" s="26">
        <v>0</v>
      </c>
      <c r="AE171" s="29">
        <f t="shared" si="36"/>
        <v>295622.60400000005</v>
      </c>
      <c r="AF171" s="30">
        <v>0</v>
      </c>
      <c r="AG171" s="30">
        <v>0</v>
      </c>
      <c r="AH171" s="30">
        <v>0</v>
      </c>
      <c r="AI171" s="30">
        <v>0</v>
      </c>
      <c r="AJ171" s="30">
        <v>900</v>
      </c>
      <c r="AK171" s="30">
        <v>0</v>
      </c>
      <c r="AL171" s="30">
        <v>0</v>
      </c>
      <c r="AM171" s="30">
        <v>0</v>
      </c>
      <c r="AN171" s="30">
        <v>0</v>
      </c>
      <c r="AO171" s="30">
        <v>0</v>
      </c>
      <c r="AP171" s="30">
        <v>0</v>
      </c>
      <c r="AQ171" s="36">
        <f t="shared" si="39"/>
        <v>900</v>
      </c>
      <c r="AR171" s="26">
        <v>2.91</v>
      </c>
      <c r="AS171" s="26">
        <v>10205.370000000001</v>
      </c>
      <c r="AT171" s="26">
        <v>3.39</v>
      </c>
      <c r="AU171" s="26">
        <v>11875.93</v>
      </c>
      <c r="AV171" s="26">
        <v>0</v>
      </c>
      <c r="AW171" s="26">
        <v>0</v>
      </c>
      <c r="AX171" s="36">
        <f t="shared" si="48"/>
        <v>22081.300000000003</v>
      </c>
      <c r="AY171" s="49">
        <f t="shared" si="46"/>
        <v>7.4467510072183232E-2</v>
      </c>
    </row>
    <row r="172" spans="1:51" x14ac:dyDescent="0.3">
      <c r="A172" s="17" t="str">
        <f t="shared" si="40"/>
        <v>A97</v>
      </c>
      <c r="B172" s="17" t="str">
        <f t="shared" si="41"/>
        <v>A970</v>
      </c>
      <c r="C172" s="20" t="s">
        <v>51</v>
      </c>
      <c r="D172" s="17" t="str">
        <f t="shared" si="42"/>
        <v>A970060HN</v>
      </c>
      <c r="E172" s="17" t="str">
        <f t="shared" si="43"/>
        <v>A970060HN21</v>
      </c>
      <c r="F172" s="18" t="s">
        <v>323</v>
      </c>
      <c r="G172" s="18" t="s">
        <v>409</v>
      </c>
      <c r="H172" s="18" t="s">
        <v>410</v>
      </c>
      <c r="I172" s="21">
        <v>21</v>
      </c>
      <c r="J172" s="18">
        <v>23</v>
      </c>
      <c r="K172" s="18">
        <v>2187</v>
      </c>
      <c r="L172" s="21" t="str">
        <f t="shared" si="44"/>
        <v>A9700A60HN21232187</v>
      </c>
      <c r="M172" s="18" t="s">
        <v>532</v>
      </c>
      <c r="N172" s="19" t="s">
        <v>326</v>
      </c>
      <c r="O172" s="42" t="s">
        <v>184</v>
      </c>
      <c r="P172" s="19" t="s">
        <v>58</v>
      </c>
      <c r="Q172" s="22">
        <v>0</v>
      </c>
      <c r="R172" s="23">
        <v>1</v>
      </c>
      <c r="S172" s="23">
        <v>0.06</v>
      </c>
      <c r="T172" s="23">
        <v>0</v>
      </c>
      <c r="U172" s="24">
        <f t="shared" si="45"/>
        <v>1.06</v>
      </c>
      <c r="V172" s="23">
        <v>0</v>
      </c>
      <c r="W172" s="23"/>
      <c r="X172" s="24">
        <f t="shared" si="47"/>
        <v>0</v>
      </c>
      <c r="Y172" s="34">
        <f t="shared" si="38"/>
        <v>147901.03999999998</v>
      </c>
      <c r="Z172" s="26">
        <v>133890.79999999999</v>
      </c>
      <c r="AA172" s="35">
        <f t="shared" si="37"/>
        <v>133890.79999999999</v>
      </c>
      <c r="AB172" s="28">
        <v>0</v>
      </c>
      <c r="AC172" s="28">
        <v>2519.59</v>
      </c>
      <c r="AD172" s="26">
        <v>0</v>
      </c>
      <c r="AE172" s="29">
        <f t="shared" si="36"/>
        <v>136410.38999999998</v>
      </c>
      <c r="AF172" s="30">
        <v>0</v>
      </c>
      <c r="AG172" s="30">
        <v>0</v>
      </c>
      <c r="AH172" s="30">
        <v>0</v>
      </c>
      <c r="AI172" s="30">
        <v>0</v>
      </c>
      <c r="AJ172" s="30">
        <v>450</v>
      </c>
      <c r="AK172" s="30">
        <v>0</v>
      </c>
      <c r="AL172" s="30">
        <v>0</v>
      </c>
      <c r="AM172" s="30">
        <v>0</v>
      </c>
      <c r="AN172" s="30">
        <v>0</v>
      </c>
      <c r="AO172" s="30">
        <v>0</v>
      </c>
      <c r="AP172" s="30">
        <v>0</v>
      </c>
      <c r="AQ172" s="36">
        <f t="shared" si="39"/>
        <v>450</v>
      </c>
      <c r="AR172" s="26">
        <v>2.91</v>
      </c>
      <c r="AS172" s="26">
        <v>5102.6899999999996</v>
      </c>
      <c r="AT172" s="26">
        <v>3.39</v>
      </c>
      <c r="AU172" s="26">
        <v>5937.96</v>
      </c>
      <c r="AV172" s="26">
        <v>0</v>
      </c>
      <c r="AW172" s="26">
        <v>0</v>
      </c>
      <c r="AX172" s="36">
        <f t="shared" si="48"/>
        <v>11040.65</v>
      </c>
      <c r="AY172" s="49">
        <f t="shared" si="46"/>
        <v>8.0670893894135481E-2</v>
      </c>
    </row>
    <row r="173" spans="1:51" x14ac:dyDescent="0.3">
      <c r="A173" s="17" t="str">
        <f t="shared" si="40"/>
        <v>A97</v>
      </c>
      <c r="B173" s="17" t="str">
        <f t="shared" si="41"/>
        <v>A970</v>
      </c>
      <c r="C173" s="20" t="s">
        <v>51</v>
      </c>
      <c r="D173" s="17" t="str">
        <f t="shared" si="42"/>
        <v>A970060HN</v>
      </c>
      <c r="E173" s="17" t="str">
        <f t="shared" si="43"/>
        <v>A970060HN21</v>
      </c>
      <c r="F173" s="18" t="s">
        <v>323</v>
      </c>
      <c r="G173" s="18" t="s">
        <v>409</v>
      </c>
      <c r="H173" s="18" t="s">
        <v>410</v>
      </c>
      <c r="I173" s="21">
        <v>21</v>
      </c>
      <c r="J173" s="18">
        <v>23</v>
      </c>
      <c r="K173" s="18">
        <v>2188</v>
      </c>
      <c r="L173" s="21" t="str">
        <f t="shared" si="44"/>
        <v>A9700A60HN21232188</v>
      </c>
      <c r="M173" s="18" t="s">
        <v>533</v>
      </c>
      <c r="N173" s="19" t="s">
        <v>326</v>
      </c>
      <c r="O173" s="42" t="s">
        <v>184</v>
      </c>
      <c r="P173" s="19" t="s">
        <v>58</v>
      </c>
      <c r="Q173" s="22">
        <v>0</v>
      </c>
      <c r="R173" s="23">
        <v>1</v>
      </c>
      <c r="S173" s="23">
        <v>0.06</v>
      </c>
      <c r="T173" s="23">
        <v>0</v>
      </c>
      <c r="U173" s="24">
        <f t="shared" si="45"/>
        <v>1.06</v>
      </c>
      <c r="V173" s="23">
        <v>0</v>
      </c>
      <c r="W173" s="23"/>
      <c r="X173" s="24">
        <f t="shared" si="47"/>
        <v>0</v>
      </c>
      <c r="Y173" s="34">
        <f t="shared" si="38"/>
        <v>147901.03999999998</v>
      </c>
      <c r="Z173" s="26">
        <v>133890.79999999999</v>
      </c>
      <c r="AA173" s="35">
        <f t="shared" si="37"/>
        <v>133890.79999999999</v>
      </c>
      <c r="AB173" s="28">
        <v>0</v>
      </c>
      <c r="AC173" s="28">
        <v>2519.59</v>
      </c>
      <c r="AD173" s="26">
        <v>0</v>
      </c>
      <c r="AE173" s="29">
        <f t="shared" si="36"/>
        <v>136410.38999999998</v>
      </c>
      <c r="AF173" s="30">
        <v>0</v>
      </c>
      <c r="AG173" s="30">
        <v>0</v>
      </c>
      <c r="AH173" s="30">
        <v>0</v>
      </c>
      <c r="AI173" s="30">
        <v>0</v>
      </c>
      <c r="AJ173" s="30">
        <v>450</v>
      </c>
      <c r="AK173" s="30">
        <v>0</v>
      </c>
      <c r="AL173" s="30">
        <v>0</v>
      </c>
      <c r="AM173" s="30">
        <v>0</v>
      </c>
      <c r="AN173" s="30">
        <v>0</v>
      </c>
      <c r="AO173" s="30">
        <v>0</v>
      </c>
      <c r="AP173" s="30">
        <v>0</v>
      </c>
      <c r="AQ173" s="36">
        <f t="shared" si="39"/>
        <v>450</v>
      </c>
      <c r="AR173" s="26">
        <v>2.91</v>
      </c>
      <c r="AS173" s="26">
        <v>5102.6899999999996</v>
      </c>
      <c r="AT173" s="26">
        <v>3.39</v>
      </c>
      <c r="AU173" s="26">
        <v>5937.96</v>
      </c>
      <c r="AV173" s="26">
        <v>0</v>
      </c>
      <c r="AW173" s="26">
        <v>0</v>
      </c>
      <c r="AX173" s="36">
        <f t="shared" si="48"/>
        <v>11040.65</v>
      </c>
      <c r="AY173" s="49">
        <f t="shared" si="46"/>
        <v>8.0670893894135481E-2</v>
      </c>
    </row>
    <row r="174" spans="1:51" x14ac:dyDescent="0.3">
      <c r="A174" s="17" t="str">
        <f t="shared" si="40"/>
        <v>A97</v>
      </c>
      <c r="B174" s="17" t="str">
        <f t="shared" si="41"/>
        <v>A970</v>
      </c>
      <c r="C174" s="20" t="s">
        <v>51</v>
      </c>
      <c r="D174" s="17" t="str">
        <f t="shared" si="42"/>
        <v>A970060HN</v>
      </c>
      <c r="E174" s="17" t="str">
        <f t="shared" si="43"/>
        <v>A970060HN21</v>
      </c>
      <c r="F174" s="19" t="s">
        <v>323</v>
      </c>
      <c r="G174" s="19" t="s">
        <v>409</v>
      </c>
      <c r="H174" s="19" t="s">
        <v>410</v>
      </c>
      <c r="I174" s="55">
        <v>21</v>
      </c>
      <c r="J174" s="18">
        <v>23</v>
      </c>
      <c r="K174" s="18">
        <v>2189</v>
      </c>
      <c r="L174" s="21" t="str">
        <f t="shared" si="44"/>
        <v>A9700A60HN21232189</v>
      </c>
      <c r="M174" s="19" t="s">
        <v>534</v>
      </c>
      <c r="N174" s="19" t="s">
        <v>326</v>
      </c>
      <c r="O174" s="42" t="s">
        <v>184</v>
      </c>
      <c r="P174" s="19" t="s">
        <v>58</v>
      </c>
      <c r="Q174" s="22">
        <v>0</v>
      </c>
      <c r="R174" s="23">
        <v>3</v>
      </c>
      <c r="S174" s="23">
        <v>0.3</v>
      </c>
      <c r="T174" s="23">
        <v>0</v>
      </c>
      <c r="U174" s="24">
        <f t="shared" si="45"/>
        <v>3.3</v>
      </c>
      <c r="V174" s="23">
        <v>0</v>
      </c>
      <c r="W174" s="23"/>
      <c r="X174" s="24">
        <f t="shared" si="47"/>
        <v>0</v>
      </c>
      <c r="Y174" s="34">
        <f t="shared" si="38"/>
        <v>467840.98000000004</v>
      </c>
      <c r="Z174" s="26">
        <v>131434.6</v>
      </c>
      <c r="AA174" s="35">
        <f t="shared" si="37"/>
        <v>394303.80000000005</v>
      </c>
      <c r="AB174" s="28">
        <v>11829.11</v>
      </c>
      <c r="AC174" s="28">
        <v>7420.09</v>
      </c>
      <c r="AD174" s="26">
        <v>0</v>
      </c>
      <c r="AE174" s="29">
        <f t="shared" si="36"/>
        <v>413553.00000000006</v>
      </c>
      <c r="AF174" s="30">
        <v>0</v>
      </c>
      <c r="AG174" s="30">
        <v>0</v>
      </c>
      <c r="AH174" s="30">
        <v>0</v>
      </c>
      <c r="AI174" s="30">
        <v>0</v>
      </c>
      <c r="AJ174" s="30">
        <v>0</v>
      </c>
      <c r="AK174" s="30">
        <v>0</v>
      </c>
      <c r="AL174" s="30">
        <v>0</v>
      </c>
      <c r="AM174" s="30">
        <v>0</v>
      </c>
      <c r="AN174" s="30">
        <v>0</v>
      </c>
      <c r="AO174" s="30">
        <v>0</v>
      </c>
      <c r="AP174" s="30">
        <v>0</v>
      </c>
      <c r="AQ174" s="36">
        <f t="shared" si="39"/>
        <v>0</v>
      </c>
      <c r="AR174" s="26">
        <v>2.91</v>
      </c>
      <c r="AS174" s="26">
        <v>15308.06</v>
      </c>
      <c r="AT174" s="26">
        <v>7.59</v>
      </c>
      <c r="AU174" s="26">
        <v>38979.919999999998</v>
      </c>
      <c r="AV174" s="26">
        <v>0</v>
      </c>
      <c r="AW174" s="26">
        <v>0</v>
      </c>
      <c r="AX174" s="36">
        <f t="shared" si="48"/>
        <v>54287.979999999996</v>
      </c>
      <c r="AY174" s="49">
        <f t="shared" si="46"/>
        <v>0.13127212231564028</v>
      </c>
    </row>
    <row r="175" spans="1:51" x14ac:dyDescent="0.3">
      <c r="A175" s="17" t="str">
        <f t="shared" si="40"/>
        <v>A18</v>
      </c>
      <c r="B175" s="17" t="str">
        <f t="shared" si="41"/>
        <v>A180</v>
      </c>
      <c r="C175" s="20" t="s">
        <v>51</v>
      </c>
      <c r="D175" s="17" t="str">
        <f t="shared" si="42"/>
        <v>A180060HQ</v>
      </c>
      <c r="E175" s="17" t="str">
        <f t="shared" si="43"/>
        <v>A180060HQ21</v>
      </c>
      <c r="F175" s="19" t="s">
        <v>535</v>
      </c>
      <c r="G175" s="19" t="s">
        <v>536</v>
      </c>
      <c r="H175" s="19" t="s">
        <v>537</v>
      </c>
      <c r="I175" s="55">
        <v>21</v>
      </c>
      <c r="J175" s="18">
        <v>30</v>
      </c>
      <c r="K175" s="40">
        <v>2101</v>
      </c>
      <c r="L175" s="21" t="str">
        <f t="shared" si="44"/>
        <v>A1800A60HQ21302101</v>
      </c>
      <c r="M175" s="17" t="s">
        <v>538</v>
      </c>
      <c r="N175" s="42" t="s">
        <v>539</v>
      </c>
      <c r="O175" s="19" t="s">
        <v>67</v>
      </c>
      <c r="P175" s="19" t="s">
        <v>58</v>
      </c>
      <c r="Q175" s="22">
        <v>2</v>
      </c>
      <c r="R175" s="23">
        <v>2</v>
      </c>
      <c r="S175" s="23">
        <v>1.5280898876404493E-2</v>
      </c>
      <c r="T175" s="23">
        <v>0</v>
      </c>
      <c r="U175" s="24">
        <f t="shared" si="45"/>
        <v>2.0152808988764046</v>
      </c>
      <c r="V175" s="23">
        <v>1</v>
      </c>
      <c r="W175" s="23">
        <v>0</v>
      </c>
      <c r="X175" s="24">
        <f t="shared" si="47"/>
        <v>1</v>
      </c>
      <c r="Y175" s="34">
        <f t="shared" si="38"/>
        <v>359387.09</v>
      </c>
      <c r="Z175" s="26">
        <v>147905</v>
      </c>
      <c r="AA175" s="35">
        <f t="shared" si="37"/>
        <v>295810</v>
      </c>
      <c r="AB175" s="28">
        <v>0</v>
      </c>
      <c r="AC175" s="28">
        <f>+$AA175*'[3]DATA SHEET'!$D$3</f>
        <v>7395.25</v>
      </c>
      <c r="AD175" s="26">
        <v>0</v>
      </c>
      <c r="AE175" s="29">
        <f t="shared" si="36"/>
        <v>303205.25</v>
      </c>
      <c r="AF175" s="30">
        <v>0</v>
      </c>
      <c r="AG175" s="30">
        <v>0</v>
      </c>
      <c r="AH175" s="30">
        <v>0</v>
      </c>
      <c r="AI175" s="30">
        <v>0</v>
      </c>
      <c r="AJ175" s="30">
        <v>0</v>
      </c>
      <c r="AK175" s="30">
        <v>0</v>
      </c>
      <c r="AL175" s="30">
        <v>0</v>
      </c>
      <c r="AM175" s="30">
        <v>0</v>
      </c>
      <c r="AN175" s="30">
        <v>0</v>
      </c>
      <c r="AO175" s="30">
        <v>0</v>
      </c>
      <c r="AP175" s="30">
        <v>0</v>
      </c>
      <c r="AQ175" s="36">
        <f t="shared" si="39"/>
        <v>0</v>
      </c>
      <c r="AR175" s="26">
        <v>16.37</v>
      </c>
      <c r="AS175" s="26">
        <v>56181.840000000004</v>
      </c>
      <c r="AT175" s="26">
        <v>0</v>
      </c>
      <c r="AU175" s="26">
        <f>+$AT175*('[3]DATA SHEET'!$I$3*$R175)</f>
        <v>0</v>
      </c>
      <c r="AV175" s="26">
        <v>0</v>
      </c>
      <c r="AW175" s="26">
        <f>+$AV175*('[3]DATA SHEET'!$I$3*$R175)</f>
        <v>0</v>
      </c>
      <c r="AX175" s="36">
        <f t="shared" si="48"/>
        <v>56181.840000000004</v>
      </c>
      <c r="AY175" s="41">
        <f t="shared" si="46"/>
        <v>0.18529309766239208</v>
      </c>
    </row>
    <row r="176" spans="1:51" x14ac:dyDescent="0.3">
      <c r="A176" s="17" t="str">
        <f t="shared" si="40"/>
        <v>A5X</v>
      </c>
      <c r="B176" s="17" t="str">
        <f t="shared" si="41"/>
        <v>A5XJ</v>
      </c>
      <c r="C176" s="20" t="s">
        <v>51</v>
      </c>
      <c r="D176" s="17" t="str">
        <f t="shared" si="42"/>
        <v>A5XJ060HQ</v>
      </c>
      <c r="E176" s="17" t="str">
        <f t="shared" si="43"/>
        <v>A5XJ060HQ21</v>
      </c>
      <c r="F176" s="19" t="s">
        <v>390</v>
      </c>
      <c r="G176" s="19" t="s">
        <v>536</v>
      </c>
      <c r="H176" s="19" t="s">
        <v>537</v>
      </c>
      <c r="I176" s="55">
        <v>21</v>
      </c>
      <c r="J176" s="18">
        <v>30</v>
      </c>
      <c r="K176" s="40">
        <v>2103</v>
      </c>
      <c r="L176" s="21" t="str">
        <f t="shared" si="44"/>
        <v>A5XJ0A60HQ21302103</v>
      </c>
      <c r="M176" s="20" t="s">
        <v>540</v>
      </c>
      <c r="N176" s="42" t="s">
        <v>232</v>
      </c>
      <c r="O176" s="19" t="s">
        <v>71</v>
      </c>
      <c r="P176" s="19" t="s">
        <v>58</v>
      </c>
      <c r="Q176" s="22">
        <v>14</v>
      </c>
      <c r="R176" s="23">
        <v>15</v>
      </c>
      <c r="S176" s="23">
        <v>0.1146067415730337</v>
      </c>
      <c r="T176" s="23">
        <v>0</v>
      </c>
      <c r="U176" s="24">
        <f t="shared" si="45"/>
        <v>15.114606741573034</v>
      </c>
      <c r="V176" s="23">
        <v>15</v>
      </c>
      <c r="W176" s="23">
        <v>0</v>
      </c>
      <c r="X176" s="24">
        <f t="shared" si="47"/>
        <v>15</v>
      </c>
      <c r="Y176" s="34">
        <f t="shared" si="38"/>
        <v>2695403.1749999998</v>
      </c>
      <c r="Z176" s="26">
        <v>147905</v>
      </c>
      <c r="AA176" s="35">
        <f t="shared" si="37"/>
        <v>2218575</v>
      </c>
      <c r="AB176" s="28">
        <v>0</v>
      </c>
      <c r="AC176" s="28">
        <f>+$AA176*'[3]DATA SHEET'!$D$3</f>
        <v>55464.375</v>
      </c>
      <c r="AD176" s="26">
        <v>0</v>
      </c>
      <c r="AE176" s="29">
        <f t="shared" si="36"/>
        <v>2274039.375</v>
      </c>
      <c r="AF176" s="30">
        <v>0</v>
      </c>
      <c r="AG176" s="30">
        <v>0</v>
      </c>
      <c r="AH176" s="30">
        <v>0</v>
      </c>
      <c r="AI176" s="30">
        <v>0</v>
      </c>
      <c r="AJ176" s="30">
        <v>0</v>
      </c>
      <c r="AK176" s="30">
        <v>0</v>
      </c>
      <c r="AL176" s="30">
        <v>0</v>
      </c>
      <c r="AM176" s="30">
        <v>0</v>
      </c>
      <c r="AN176" s="30">
        <v>0</v>
      </c>
      <c r="AO176" s="30">
        <v>0</v>
      </c>
      <c r="AP176" s="30">
        <v>0</v>
      </c>
      <c r="AQ176" s="36">
        <f t="shared" si="39"/>
        <v>0</v>
      </c>
      <c r="AR176" s="26">
        <v>16.37</v>
      </c>
      <c r="AS176" s="26">
        <v>421363.80000000005</v>
      </c>
      <c r="AT176" s="26">
        <v>0</v>
      </c>
      <c r="AU176" s="26">
        <f>+$AT176*('[3]DATA SHEET'!$I$3*$R176)</f>
        <v>0</v>
      </c>
      <c r="AV176" s="26">
        <v>0</v>
      </c>
      <c r="AW176" s="26">
        <f>+$AV176*('[3]DATA SHEET'!$I$3*$R176)</f>
        <v>0</v>
      </c>
      <c r="AX176" s="36">
        <f t="shared" si="48"/>
        <v>421363.80000000005</v>
      </c>
      <c r="AY176" s="41">
        <f t="shared" si="46"/>
        <v>0.18529309766239208</v>
      </c>
    </row>
    <row r="177" spans="1:51" x14ac:dyDescent="0.3">
      <c r="A177" s="17" t="str">
        <f t="shared" si="40"/>
        <v>A5X</v>
      </c>
      <c r="B177" s="17" t="str">
        <f t="shared" si="41"/>
        <v>A5XG</v>
      </c>
      <c r="C177" s="20" t="s">
        <v>51</v>
      </c>
      <c r="D177" s="17" t="str">
        <f t="shared" si="42"/>
        <v>A5XG060HQ</v>
      </c>
      <c r="E177" s="17" t="str">
        <f t="shared" si="43"/>
        <v>A5XG060HQ21</v>
      </c>
      <c r="F177" s="19" t="s">
        <v>113</v>
      </c>
      <c r="G177" s="19" t="s">
        <v>536</v>
      </c>
      <c r="H177" s="19" t="s">
        <v>537</v>
      </c>
      <c r="I177" s="55">
        <v>21</v>
      </c>
      <c r="J177" s="18">
        <v>30</v>
      </c>
      <c r="K177" s="40">
        <v>2105</v>
      </c>
      <c r="L177" s="21" t="str">
        <f t="shared" si="44"/>
        <v>A5XG0A60HQ21302105</v>
      </c>
      <c r="M177" s="20" t="s">
        <v>541</v>
      </c>
      <c r="N177" s="42" t="s">
        <v>70</v>
      </c>
      <c r="O177" s="19" t="s">
        <v>71</v>
      </c>
      <c r="P177" s="19" t="s">
        <v>58</v>
      </c>
      <c r="Q177" s="22">
        <v>0.5</v>
      </c>
      <c r="R177" s="23">
        <v>1.25</v>
      </c>
      <c r="S177" s="23">
        <v>9.5505617977528091E-3</v>
      </c>
      <c r="T177" s="23">
        <v>0</v>
      </c>
      <c r="U177" s="24">
        <f t="shared" si="45"/>
        <v>1.2595505617977527</v>
      </c>
      <c r="V177" s="23">
        <v>1.25</v>
      </c>
      <c r="W177" s="23">
        <v>0</v>
      </c>
      <c r="X177" s="24">
        <f t="shared" si="47"/>
        <v>1.25</v>
      </c>
      <c r="Y177" s="34">
        <f t="shared" si="38"/>
        <v>224616.93124999999</v>
      </c>
      <c r="Z177" s="26">
        <v>147905</v>
      </c>
      <c r="AA177" s="35">
        <f t="shared" si="37"/>
        <v>184881.25</v>
      </c>
      <c r="AB177" s="28">
        <v>0</v>
      </c>
      <c r="AC177" s="28">
        <f>+$AA177*'[3]DATA SHEET'!$D$3</f>
        <v>4622.03125</v>
      </c>
      <c r="AD177" s="26">
        <v>0</v>
      </c>
      <c r="AE177" s="29">
        <f t="shared" si="36"/>
        <v>189503.28125</v>
      </c>
      <c r="AF177" s="30">
        <v>0</v>
      </c>
      <c r="AG177" s="30">
        <v>0</v>
      </c>
      <c r="AH177" s="30">
        <v>0</v>
      </c>
      <c r="AI177" s="30">
        <v>0</v>
      </c>
      <c r="AJ177" s="30">
        <v>0</v>
      </c>
      <c r="AK177" s="30">
        <v>0</v>
      </c>
      <c r="AL177" s="30">
        <v>0</v>
      </c>
      <c r="AM177" s="30">
        <v>0</v>
      </c>
      <c r="AN177" s="30">
        <v>0</v>
      </c>
      <c r="AO177" s="30">
        <v>0</v>
      </c>
      <c r="AP177" s="30">
        <v>0</v>
      </c>
      <c r="AQ177" s="36">
        <f t="shared" si="39"/>
        <v>0</v>
      </c>
      <c r="AR177" s="26">
        <v>16.37</v>
      </c>
      <c r="AS177" s="26">
        <v>35113.65</v>
      </c>
      <c r="AT177" s="26">
        <v>0</v>
      </c>
      <c r="AU177" s="26">
        <f>+$AT177*('[3]DATA SHEET'!$I$3*$R177)</f>
        <v>0</v>
      </c>
      <c r="AV177" s="26">
        <v>0</v>
      </c>
      <c r="AW177" s="26">
        <f>+$AV177*('[3]DATA SHEET'!$I$3*$R177)</f>
        <v>0</v>
      </c>
      <c r="AX177" s="36">
        <f t="shared" si="48"/>
        <v>35113.65</v>
      </c>
      <c r="AY177" s="41">
        <f t="shared" si="46"/>
        <v>0.18529309766239208</v>
      </c>
    </row>
    <row r="178" spans="1:51" x14ac:dyDescent="0.3">
      <c r="A178" s="17" t="str">
        <f t="shared" si="40"/>
        <v>A5X</v>
      </c>
      <c r="B178" s="17" t="str">
        <f t="shared" si="41"/>
        <v>A5XC</v>
      </c>
      <c r="C178" s="20" t="s">
        <v>51</v>
      </c>
      <c r="D178" s="17" t="str">
        <f t="shared" si="42"/>
        <v>A5XC060HQ</v>
      </c>
      <c r="E178" s="17" t="str">
        <f t="shared" si="43"/>
        <v>A5XC060HQ21</v>
      </c>
      <c r="F178" s="19" t="s">
        <v>68</v>
      </c>
      <c r="G178" s="19" t="s">
        <v>536</v>
      </c>
      <c r="H178" s="19" t="s">
        <v>537</v>
      </c>
      <c r="I178" s="55">
        <v>21</v>
      </c>
      <c r="J178" s="18">
        <v>30</v>
      </c>
      <c r="K178" s="40">
        <v>2106</v>
      </c>
      <c r="L178" s="21" t="str">
        <f t="shared" si="44"/>
        <v>A5XC0A60HQ21302106</v>
      </c>
      <c r="M178" s="20" t="s">
        <v>542</v>
      </c>
      <c r="N178" s="19" t="s">
        <v>539</v>
      </c>
      <c r="O178" s="19" t="s">
        <v>67</v>
      </c>
      <c r="P178" s="19" t="s">
        <v>58</v>
      </c>
      <c r="Q178" s="22">
        <v>1</v>
      </c>
      <c r="R178" s="23">
        <v>1</v>
      </c>
      <c r="S178" s="23">
        <v>7.6404494382022467E-3</v>
      </c>
      <c r="T178" s="23">
        <v>0</v>
      </c>
      <c r="U178" s="24">
        <f t="shared" si="45"/>
        <v>1.0076404494382023</v>
      </c>
      <c r="V178" s="23">
        <v>1</v>
      </c>
      <c r="W178" s="23">
        <v>0</v>
      </c>
      <c r="X178" s="24">
        <f t="shared" si="47"/>
        <v>1</v>
      </c>
      <c r="Y178" s="34">
        <f t="shared" si="38"/>
        <v>179693.54500000001</v>
      </c>
      <c r="Z178" s="26">
        <v>147905</v>
      </c>
      <c r="AA178" s="35">
        <f t="shared" si="37"/>
        <v>147905</v>
      </c>
      <c r="AB178" s="28">
        <v>0</v>
      </c>
      <c r="AC178" s="28">
        <f>+$AA178*'[3]DATA SHEET'!$D$3</f>
        <v>3697.625</v>
      </c>
      <c r="AD178" s="26">
        <v>0</v>
      </c>
      <c r="AE178" s="29">
        <f t="shared" si="36"/>
        <v>151602.625</v>
      </c>
      <c r="AF178" s="30">
        <v>0</v>
      </c>
      <c r="AG178" s="30">
        <v>0</v>
      </c>
      <c r="AH178" s="30">
        <v>0</v>
      </c>
      <c r="AI178" s="30">
        <v>0</v>
      </c>
      <c r="AJ178" s="30">
        <v>0</v>
      </c>
      <c r="AK178" s="30">
        <v>0</v>
      </c>
      <c r="AL178" s="30">
        <v>0</v>
      </c>
      <c r="AM178" s="30">
        <v>0</v>
      </c>
      <c r="AN178" s="30">
        <v>0</v>
      </c>
      <c r="AO178" s="30">
        <v>0</v>
      </c>
      <c r="AP178" s="30">
        <v>0</v>
      </c>
      <c r="AQ178" s="36">
        <f t="shared" si="39"/>
        <v>0</v>
      </c>
      <c r="AR178" s="26">
        <v>16.37</v>
      </c>
      <c r="AS178" s="26">
        <v>28090.920000000002</v>
      </c>
      <c r="AT178" s="26">
        <v>0</v>
      </c>
      <c r="AU178" s="26">
        <f>+$AT178*('[3]DATA SHEET'!$I$3*$R178)</f>
        <v>0</v>
      </c>
      <c r="AV178" s="26">
        <v>0</v>
      </c>
      <c r="AW178" s="26">
        <f>+$AV178*('[3]DATA SHEET'!$I$3*$R178)</f>
        <v>0</v>
      </c>
      <c r="AX178" s="36">
        <f t="shared" si="48"/>
        <v>28090.920000000002</v>
      </c>
      <c r="AY178" s="41">
        <f t="shared" si="46"/>
        <v>0.18529309766239208</v>
      </c>
    </row>
    <row r="179" spans="1:51" x14ac:dyDescent="0.3">
      <c r="A179" s="17" t="str">
        <f t="shared" si="40"/>
        <v>A5X</v>
      </c>
      <c r="B179" s="17" t="str">
        <f t="shared" si="41"/>
        <v>A5XJ</v>
      </c>
      <c r="C179" s="20" t="s">
        <v>51</v>
      </c>
      <c r="D179" s="17" t="str">
        <f t="shared" si="42"/>
        <v>A5XJ060HQ</v>
      </c>
      <c r="E179" s="17" t="str">
        <f t="shared" si="43"/>
        <v>A5XJ060HQ21</v>
      </c>
      <c r="F179" s="19" t="s">
        <v>390</v>
      </c>
      <c r="G179" s="18" t="s">
        <v>536</v>
      </c>
      <c r="H179" s="18" t="s">
        <v>537</v>
      </c>
      <c r="I179" s="21">
        <v>21</v>
      </c>
      <c r="J179" s="18">
        <v>30</v>
      </c>
      <c r="K179" s="40">
        <v>2111</v>
      </c>
      <c r="L179" s="21" t="str">
        <f t="shared" si="44"/>
        <v>A5XJ0A60HQ21302111</v>
      </c>
      <c r="M179" s="19" t="s">
        <v>543</v>
      </c>
      <c r="N179" s="19" t="s">
        <v>232</v>
      </c>
      <c r="O179" s="19" t="s">
        <v>71</v>
      </c>
      <c r="P179" s="19" t="s">
        <v>58</v>
      </c>
      <c r="Q179" s="22">
        <v>1.5</v>
      </c>
      <c r="R179" s="23">
        <v>1.5</v>
      </c>
      <c r="S179" s="23">
        <v>1.1460674157303371E-2</v>
      </c>
      <c r="T179" s="23">
        <v>0</v>
      </c>
      <c r="U179" s="24">
        <f t="shared" si="45"/>
        <v>1.5114606741573033</v>
      </c>
      <c r="V179" s="23">
        <v>1.5</v>
      </c>
      <c r="W179" s="23">
        <v>0</v>
      </c>
      <c r="X179" s="24">
        <f t="shared" si="47"/>
        <v>1.5</v>
      </c>
      <c r="Y179" s="34">
        <f t="shared" si="38"/>
        <v>269540.3175</v>
      </c>
      <c r="Z179" s="26">
        <v>147905</v>
      </c>
      <c r="AA179" s="35">
        <f t="shared" si="37"/>
        <v>221857.5</v>
      </c>
      <c r="AB179" s="28">
        <v>0</v>
      </c>
      <c r="AC179" s="28">
        <f>+$AA179*'[3]DATA SHEET'!$D$3</f>
        <v>5546.4375</v>
      </c>
      <c r="AD179" s="26">
        <v>0</v>
      </c>
      <c r="AE179" s="29">
        <f t="shared" si="36"/>
        <v>227403.9375</v>
      </c>
      <c r="AF179" s="30">
        <v>0</v>
      </c>
      <c r="AG179" s="30">
        <v>0</v>
      </c>
      <c r="AH179" s="30">
        <v>0</v>
      </c>
      <c r="AI179" s="30">
        <v>0</v>
      </c>
      <c r="AJ179" s="30">
        <v>0</v>
      </c>
      <c r="AK179" s="30">
        <v>0</v>
      </c>
      <c r="AL179" s="30">
        <v>0</v>
      </c>
      <c r="AM179" s="30">
        <v>0</v>
      </c>
      <c r="AN179" s="30">
        <v>0</v>
      </c>
      <c r="AO179" s="30">
        <v>0</v>
      </c>
      <c r="AP179" s="30">
        <v>0</v>
      </c>
      <c r="AQ179" s="36">
        <f t="shared" si="39"/>
        <v>0</v>
      </c>
      <c r="AR179" s="26">
        <v>16.37</v>
      </c>
      <c r="AS179" s="26">
        <v>42136.380000000005</v>
      </c>
      <c r="AT179" s="26">
        <v>0</v>
      </c>
      <c r="AU179" s="26">
        <f>+$AT179*('[3]DATA SHEET'!$I$3*$R179)</f>
        <v>0</v>
      </c>
      <c r="AV179" s="26">
        <v>0</v>
      </c>
      <c r="AW179" s="26">
        <f>+$AV179*('[3]DATA SHEET'!$I$3*$R179)</f>
        <v>0</v>
      </c>
      <c r="AX179" s="36">
        <f t="shared" si="48"/>
        <v>42136.380000000005</v>
      </c>
      <c r="AY179" s="41">
        <f t="shared" si="46"/>
        <v>0.18529309766239208</v>
      </c>
    </row>
    <row r="180" spans="1:51" ht="18.75" customHeight="1" x14ac:dyDescent="0.3">
      <c r="A180" s="17" t="str">
        <f t="shared" si="40"/>
        <v>A24</v>
      </c>
      <c r="B180" s="17" t="str">
        <f t="shared" si="41"/>
        <v>A240</v>
      </c>
      <c r="C180" s="20" t="s">
        <v>51</v>
      </c>
      <c r="D180" s="17" t="str">
        <f t="shared" si="42"/>
        <v>A240060HQ</v>
      </c>
      <c r="E180" s="17" t="str">
        <f t="shared" si="43"/>
        <v>A240060HQ21</v>
      </c>
      <c r="F180" s="19" t="s">
        <v>544</v>
      </c>
      <c r="G180" s="18" t="s">
        <v>536</v>
      </c>
      <c r="H180" s="18" t="s">
        <v>537</v>
      </c>
      <c r="I180" s="21">
        <v>21</v>
      </c>
      <c r="J180" s="18">
        <v>30</v>
      </c>
      <c r="K180" s="40">
        <v>2112</v>
      </c>
      <c r="L180" s="21" t="str">
        <f t="shared" si="44"/>
        <v>A2400A60HQ21302112</v>
      </c>
      <c r="M180" s="19" t="s">
        <v>545</v>
      </c>
      <c r="N180" s="17" t="s">
        <v>545</v>
      </c>
      <c r="O180" s="19" t="s">
        <v>67</v>
      </c>
      <c r="P180" s="19" t="s">
        <v>58</v>
      </c>
      <c r="Q180" s="22">
        <v>0</v>
      </c>
      <c r="R180" s="23">
        <v>1.5</v>
      </c>
      <c r="S180" s="23">
        <v>1.1460674157303371E-2</v>
      </c>
      <c r="T180" s="23">
        <v>0</v>
      </c>
      <c r="U180" s="24">
        <f t="shared" si="45"/>
        <v>1.5114606741573033</v>
      </c>
      <c r="V180" s="23">
        <v>0</v>
      </c>
      <c r="W180" s="23">
        <v>0</v>
      </c>
      <c r="X180" s="24">
        <f t="shared" si="47"/>
        <v>0</v>
      </c>
      <c r="Y180" s="34">
        <f t="shared" si="38"/>
        <v>269540.3175</v>
      </c>
      <c r="Z180" s="26">
        <v>147905</v>
      </c>
      <c r="AA180" s="35">
        <f t="shared" si="37"/>
        <v>221857.5</v>
      </c>
      <c r="AB180" s="28">
        <v>0</v>
      </c>
      <c r="AC180" s="28">
        <f>+$AA180*'[3]DATA SHEET'!$D$3</f>
        <v>5546.4375</v>
      </c>
      <c r="AD180" s="26">
        <v>0</v>
      </c>
      <c r="AE180" s="29">
        <f t="shared" si="36"/>
        <v>227403.9375</v>
      </c>
      <c r="AF180" s="30">
        <v>0</v>
      </c>
      <c r="AG180" s="30">
        <v>0</v>
      </c>
      <c r="AH180" s="30">
        <v>0</v>
      </c>
      <c r="AI180" s="30">
        <v>0</v>
      </c>
      <c r="AJ180" s="30">
        <v>0</v>
      </c>
      <c r="AK180" s="30">
        <v>0</v>
      </c>
      <c r="AL180" s="30">
        <v>0</v>
      </c>
      <c r="AM180" s="30">
        <v>0</v>
      </c>
      <c r="AN180" s="30">
        <v>0</v>
      </c>
      <c r="AO180" s="30">
        <v>0</v>
      </c>
      <c r="AP180" s="30">
        <v>0</v>
      </c>
      <c r="AQ180" s="36">
        <f t="shared" si="39"/>
        <v>0</v>
      </c>
      <c r="AR180" s="26">
        <v>16.37</v>
      </c>
      <c r="AS180" s="26">
        <v>42136.380000000005</v>
      </c>
      <c r="AT180" s="26">
        <v>0</v>
      </c>
      <c r="AU180" s="26">
        <f>+$AT180*('[3]DATA SHEET'!$I$3*$R180)</f>
        <v>0</v>
      </c>
      <c r="AV180" s="26">
        <v>0</v>
      </c>
      <c r="AW180" s="26">
        <f>+$AV180*('[3]DATA SHEET'!$I$3*$R180)</f>
        <v>0</v>
      </c>
      <c r="AX180" s="36">
        <f t="shared" si="48"/>
        <v>42136.380000000005</v>
      </c>
      <c r="AY180" s="41">
        <f t="shared" si="46"/>
        <v>0.18529309766239208</v>
      </c>
    </row>
    <row r="181" spans="1:51" s="56" customFormat="1" x14ac:dyDescent="0.3">
      <c r="D181" s="57"/>
      <c r="E181" s="57"/>
      <c r="F181" s="57"/>
      <c r="G181" s="57"/>
      <c r="H181" s="57"/>
      <c r="I181" s="58"/>
      <c r="J181" s="58"/>
      <c r="K181" s="58"/>
      <c r="L181" s="59"/>
      <c r="M181" s="59"/>
      <c r="N181" s="59"/>
      <c r="Q181" s="60">
        <f t="shared" ref="Q181:AU181" si="49">SUM(Q2:Q180)</f>
        <v>814</v>
      </c>
      <c r="R181" s="60">
        <f t="shared" si="49"/>
        <v>1783.3550000000005</v>
      </c>
      <c r="S181" s="60">
        <f t="shared" si="49"/>
        <v>78.184426197694336</v>
      </c>
      <c r="T181" s="60">
        <f t="shared" si="49"/>
        <v>7.0000000000000018</v>
      </c>
      <c r="U181" s="60">
        <f t="shared" si="49"/>
        <v>1868.5394261976926</v>
      </c>
      <c r="V181" s="60">
        <f t="shared" si="49"/>
        <v>1297.375</v>
      </c>
      <c r="W181" s="60">
        <f t="shared" si="49"/>
        <v>6.0000000000000009</v>
      </c>
      <c r="X181" s="60">
        <f t="shared" si="49"/>
        <v>1303.3749999999998</v>
      </c>
      <c r="Y181" s="61">
        <f t="shared" si="49"/>
        <v>266164686.43609506</v>
      </c>
      <c r="Z181" s="61">
        <f t="shared" si="49"/>
        <v>22792096.94745541</v>
      </c>
      <c r="AA181" s="61">
        <f t="shared" si="49"/>
        <v>240895385.55443588</v>
      </c>
      <c r="AB181" s="61">
        <f t="shared" si="49"/>
        <v>1829966.1305591832</v>
      </c>
      <c r="AC181" s="61">
        <f t="shared" si="49"/>
        <v>5415822.0336617064</v>
      </c>
      <c r="AD181" s="61">
        <f t="shared" si="49"/>
        <v>150000</v>
      </c>
      <c r="AE181" s="61">
        <f t="shared" si="49"/>
        <v>248291173.71865663</v>
      </c>
      <c r="AF181" s="61">
        <f t="shared" si="49"/>
        <v>568015</v>
      </c>
      <c r="AG181" s="61">
        <f t="shared" si="49"/>
        <v>7350</v>
      </c>
      <c r="AH181" s="61">
        <f t="shared" si="49"/>
        <v>794587.76306250005</v>
      </c>
      <c r="AI181" s="61">
        <f t="shared" si="49"/>
        <v>0</v>
      </c>
      <c r="AJ181" s="61">
        <f t="shared" si="49"/>
        <v>732349.93057594122</v>
      </c>
      <c r="AK181" s="61">
        <f t="shared" si="49"/>
        <v>369380.88040000002</v>
      </c>
      <c r="AL181" s="61">
        <f t="shared" si="49"/>
        <v>0</v>
      </c>
      <c r="AM181" s="61">
        <f t="shared" si="49"/>
        <v>0</v>
      </c>
      <c r="AN181" s="61">
        <f t="shared" si="49"/>
        <v>0</v>
      </c>
      <c r="AO181" s="61">
        <f t="shared" si="49"/>
        <v>15500</v>
      </c>
      <c r="AP181" s="61">
        <f t="shared" si="49"/>
        <v>1117253.0500000003</v>
      </c>
      <c r="AQ181" s="61">
        <f t="shared" si="49"/>
        <v>3604436.6240384416</v>
      </c>
      <c r="AR181" s="61">
        <f t="shared" si="49"/>
        <v>529.3400000000014</v>
      </c>
      <c r="AS181" s="61">
        <f t="shared" si="49"/>
        <v>12044377.888399994</v>
      </c>
      <c r="AT181" s="61">
        <f t="shared" si="49"/>
        <v>269.77999999999975</v>
      </c>
      <c r="AU181" s="61">
        <f t="shared" si="49"/>
        <v>2224698.2049999991</v>
      </c>
      <c r="AV181" s="61">
        <f t="shared" ref="AV181:AW181" si="50">SUM(AV2:AV180)</f>
        <v>0</v>
      </c>
      <c r="AW181" s="61">
        <f t="shared" si="50"/>
        <v>0</v>
      </c>
      <c r="AX181" s="61">
        <f t="shared" ref="AX181:AY181" si="51">SUM(AX2:AX180)</f>
        <v>14269076.093400009</v>
      </c>
      <c r="AY181" s="61">
        <f t="shared" si="51"/>
        <v>8.9689120755109428</v>
      </c>
    </row>
  </sheetData>
  <autoFilter ref="A1:AZ181"/>
  <conditionalFormatting sqref="M1:M1048576">
    <cfRule type="duplicateValues" dxfId="0" priority="1"/>
  </conditionalFormatting>
  <pageMargins left="0.7" right="0.7" top="0.75" bottom="0.75" header="0.3" footer="0.3"/>
  <pageSetup orientation="portrait" horizontalDpi="1200" verticalDpi="1200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'Z:\C - Intergration &amp; Analysis\REIMBURSABLE PROGRAM\FY21 Reimbursable Program\FY21 Budget Tool Worksheet\[A60HH FY21 Budget Tool Worksheet - Final Estimate (31 Aug 20).xlsx]DATA SHEET'!#REF!</xm:f>
          </x14:formula1>
          <xm:sqref>O2:O180</xm:sqref>
        </x14:dataValidation>
        <x14:dataValidation type="list" allowBlank="1" showInputMessage="1" showErrorMessage="1">
          <x14:formula1>
            <xm:f>'Z:\C - Intergration &amp; Analysis\REIMBURSABLE PROGRAM\FY21 Reimbursable Program\FY21 Budget Tool Worksheet\[A60HH FY21 Budget Tool Worksheet - Final Estimate (31 Aug 20).xlsx]DATA SHEET'!#REF!</xm:f>
          </x14:formula1>
          <xm:sqref>P2:P180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ACC Overview</vt:lpstr>
      <vt:lpstr>FY21 Budget Tool</vt:lpstr>
      <vt:lpstr>'FY21 Budget Tool'!A60HJ</vt:lpstr>
    </vt:vector>
  </TitlesOfParts>
  <Company>United States Army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Tayonia M CIV AMC HQ-ACC</dc:creator>
  <cp:lastModifiedBy>Wodrich, Rebecca S CIV USARMY HQDA ASA ALT (USA)</cp:lastModifiedBy>
  <dcterms:created xsi:type="dcterms:W3CDTF">2020-09-16T12:53:23Z</dcterms:created>
  <dcterms:modified xsi:type="dcterms:W3CDTF">2021-03-09T19:59:46Z</dcterms:modified>
</cp:coreProperties>
</file>